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NDACAO SAUDE\Desktop\"/>
    </mc:Choice>
  </mc:AlternateContent>
  <bookViews>
    <workbookView xWindow="0" yWindow="0" windowWidth="20490" windowHeight="7755" tabRatio="753" activeTab="10"/>
  </bookViews>
  <sheets>
    <sheet name="LOTE I" sheetId="85" r:id="rId1"/>
    <sheet name="LOTE II" sheetId="86" r:id="rId2"/>
    <sheet name="LOTE III" sheetId="87" r:id="rId3"/>
    <sheet name="LOTE IV" sheetId="88" r:id="rId4"/>
    <sheet name="LOTE V" sheetId="81" r:id="rId5"/>
    <sheet name="LOTE VI" sheetId="89" r:id="rId6"/>
    <sheet name="LOTE VII" sheetId="90" r:id="rId7"/>
    <sheet name="LOTE VIII" sheetId="91" r:id="rId8"/>
    <sheet name="LOTE IX" sheetId="92" r:id="rId9"/>
    <sheet name="LOTE X" sheetId="93" r:id="rId10"/>
    <sheet name="LOTE XI" sheetId="94" r:id="rId11"/>
    <sheet name="LOTE XII" sheetId="95" r:id="rId12"/>
    <sheet name="LOTE XIII" sheetId="96" r:id="rId13"/>
  </sheets>
  <calcPr calcId="152511"/>
</workbook>
</file>

<file path=xl/calcChain.xml><?xml version="1.0" encoding="utf-8"?>
<calcChain xmlns="http://schemas.openxmlformats.org/spreadsheetml/2006/main">
  <c r="F58" i="91" l="1"/>
  <c r="F59" i="91"/>
  <c r="D70" i="91"/>
  <c r="F53" i="91"/>
  <c r="F54" i="91"/>
  <c r="F55" i="91"/>
  <c r="F48" i="91"/>
  <c r="F49" i="91"/>
  <c r="F47" i="91"/>
  <c r="B33" i="91"/>
  <c r="E32" i="91"/>
  <c r="F32" i="91"/>
  <c r="E31" i="91"/>
  <c r="F31" i="91"/>
  <c r="E30" i="91"/>
  <c r="F30" i="91"/>
  <c r="E29" i="91"/>
  <c r="F29" i="91"/>
  <c r="E28" i="91"/>
  <c r="F28" i="91"/>
  <c r="E27" i="91"/>
  <c r="F27" i="91"/>
  <c r="E26" i="91"/>
  <c r="F26" i="91"/>
  <c r="E25" i="91"/>
  <c r="F25" i="91"/>
  <c r="E24" i="91"/>
  <c r="F24" i="91"/>
  <c r="F33" i="91"/>
  <c r="B21" i="91"/>
  <c r="E20" i="91"/>
  <c r="F20" i="91"/>
  <c r="F19" i="91"/>
  <c r="E19" i="91"/>
  <c r="E18" i="91"/>
  <c r="F18" i="91"/>
  <c r="F17" i="91"/>
  <c r="E17" i="91"/>
  <c r="E16" i="91"/>
  <c r="F16" i="91"/>
  <c r="F21" i="91"/>
  <c r="B13" i="91"/>
  <c r="B35" i="91"/>
  <c r="E12" i="91"/>
  <c r="F12" i="91"/>
  <c r="E11" i="91"/>
  <c r="F11" i="91"/>
  <c r="E10" i="91"/>
  <c r="F10" i="91"/>
  <c r="F13" i="91"/>
  <c r="D61" i="96"/>
  <c r="F48" i="96"/>
  <c r="F49" i="96"/>
  <c r="F47" i="96"/>
  <c r="B33" i="96"/>
  <c r="E32" i="96"/>
  <c r="F32" i="96"/>
  <c r="E31" i="96"/>
  <c r="F31" i="96"/>
  <c r="E30" i="96"/>
  <c r="F30" i="96"/>
  <c r="E29" i="96"/>
  <c r="F29" i="96"/>
  <c r="E28" i="96"/>
  <c r="F28" i="96"/>
  <c r="E27" i="96"/>
  <c r="F27" i="96"/>
  <c r="E26" i="96"/>
  <c r="F26" i="96"/>
  <c r="E25" i="96"/>
  <c r="F25" i="96"/>
  <c r="E24" i="96"/>
  <c r="F24" i="96"/>
  <c r="F33" i="96"/>
  <c r="B21" i="96"/>
  <c r="E20" i="96"/>
  <c r="F20" i="96"/>
  <c r="E19" i="96"/>
  <c r="F19" i="96"/>
  <c r="E18" i="96"/>
  <c r="F18" i="96"/>
  <c r="E17" i="96"/>
  <c r="F17" i="96"/>
  <c r="E16" i="96"/>
  <c r="F16" i="96"/>
  <c r="F21" i="96"/>
  <c r="B13" i="96"/>
  <c r="B35" i="96"/>
  <c r="E12" i="96"/>
  <c r="F12" i="96"/>
  <c r="E11" i="96"/>
  <c r="F11" i="96"/>
  <c r="E10" i="96"/>
  <c r="F10" i="96"/>
  <c r="F13" i="96"/>
  <c r="D65" i="95"/>
  <c r="F53" i="95"/>
  <c r="F54" i="95"/>
  <c r="F55" i="95"/>
  <c r="F48" i="95"/>
  <c r="F49" i="95"/>
  <c r="F47" i="95"/>
  <c r="B33" i="95"/>
  <c r="E32" i="95"/>
  <c r="F32" i="95"/>
  <c r="E31" i="95"/>
  <c r="F31" i="95"/>
  <c r="E30" i="95"/>
  <c r="F30" i="95"/>
  <c r="E29" i="95"/>
  <c r="F29" i="95"/>
  <c r="E28" i="95"/>
  <c r="F28" i="95"/>
  <c r="E27" i="95"/>
  <c r="F27" i="95"/>
  <c r="E26" i="95"/>
  <c r="F26" i="95"/>
  <c r="E25" i="95"/>
  <c r="F25" i="95"/>
  <c r="E24" i="95"/>
  <c r="F24" i="95"/>
  <c r="F33" i="95"/>
  <c r="B21" i="95"/>
  <c r="E20" i="95"/>
  <c r="F20" i="95"/>
  <c r="F19" i="95"/>
  <c r="E19" i="95"/>
  <c r="E18" i="95"/>
  <c r="F18" i="95"/>
  <c r="F17" i="95"/>
  <c r="E17" i="95"/>
  <c r="E16" i="95"/>
  <c r="F16" i="95"/>
  <c r="F21" i="95"/>
  <c r="B13" i="95"/>
  <c r="B35" i="95"/>
  <c r="E12" i="95"/>
  <c r="F12" i="95"/>
  <c r="E11" i="95"/>
  <c r="F11" i="95"/>
  <c r="E10" i="95"/>
  <c r="F10" i="95"/>
  <c r="F13" i="95"/>
  <c r="D56" i="94"/>
  <c r="F47" i="94"/>
  <c r="F48" i="94" s="1"/>
  <c r="F49" i="94" s="1"/>
  <c r="B33" i="94"/>
  <c r="E32" i="94"/>
  <c r="F32" i="94" s="1"/>
  <c r="E31" i="94"/>
  <c r="F31" i="94" s="1"/>
  <c r="E30" i="94"/>
  <c r="F30" i="94" s="1"/>
  <c r="E29" i="94"/>
  <c r="F29" i="94" s="1"/>
  <c r="E28" i="94"/>
  <c r="F28" i="94" s="1"/>
  <c r="E27" i="94"/>
  <c r="F27" i="94" s="1"/>
  <c r="E26" i="94"/>
  <c r="F26" i="94" s="1"/>
  <c r="E25" i="94"/>
  <c r="F25" i="94" s="1"/>
  <c r="E24" i="94"/>
  <c r="F24" i="94" s="1"/>
  <c r="F33" i="94" s="1"/>
  <c r="B21" i="94"/>
  <c r="E20" i="94"/>
  <c r="F20" i="94" s="1"/>
  <c r="E19" i="94"/>
  <c r="F19" i="94" s="1"/>
  <c r="E18" i="94"/>
  <c r="F18" i="94" s="1"/>
  <c r="E17" i="94"/>
  <c r="F17" i="94" s="1"/>
  <c r="E16" i="94"/>
  <c r="F16" i="94" s="1"/>
  <c r="F21" i="94" s="1"/>
  <c r="B13" i="94"/>
  <c r="E12" i="94"/>
  <c r="F12" i="94" s="1"/>
  <c r="E11" i="94"/>
  <c r="F11" i="94" s="1"/>
  <c r="E10" i="94"/>
  <c r="F10" i="94" s="1"/>
  <c r="F13" i="94" s="1"/>
  <c r="D65" i="93"/>
  <c r="F53" i="93"/>
  <c r="F54" i="93"/>
  <c r="F55" i="93"/>
  <c r="F48" i="93"/>
  <c r="F49" i="93"/>
  <c r="F47" i="93"/>
  <c r="B33" i="93"/>
  <c r="E32" i="93"/>
  <c r="F32" i="93"/>
  <c r="E31" i="93"/>
  <c r="F31" i="93"/>
  <c r="E30" i="93"/>
  <c r="F30" i="93"/>
  <c r="E29" i="93"/>
  <c r="F29" i="93"/>
  <c r="E28" i="93"/>
  <c r="F28" i="93"/>
  <c r="E27" i="93"/>
  <c r="F27" i="93"/>
  <c r="E26" i="93"/>
  <c r="F26" i="93"/>
  <c r="E25" i="93"/>
  <c r="F25" i="93"/>
  <c r="E24" i="93"/>
  <c r="F24" i="93"/>
  <c r="F33" i="93"/>
  <c r="B21" i="93"/>
  <c r="E20" i="93"/>
  <c r="F20" i="93"/>
  <c r="F19" i="93"/>
  <c r="E19" i="93"/>
  <c r="E18" i="93"/>
  <c r="F18" i="93"/>
  <c r="F17" i="93"/>
  <c r="E17" i="93"/>
  <c r="E16" i="93"/>
  <c r="F16" i="93"/>
  <c r="F21" i="93"/>
  <c r="B13" i="93"/>
  <c r="B35" i="93"/>
  <c r="E12" i="93"/>
  <c r="F12" i="93"/>
  <c r="E11" i="93"/>
  <c r="F11" i="93"/>
  <c r="E10" i="93"/>
  <c r="F10" i="93"/>
  <c r="F13" i="93"/>
  <c r="D65" i="92"/>
  <c r="F53" i="92"/>
  <c r="F54" i="92"/>
  <c r="F55" i="92"/>
  <c r="F48" i="92"/>
  <c r="F49" i="92"/>
  <c r="F47" i="92"/>
  <c r="B33" i="92"/>
  <c r="E32" i="92"/>
  <c r="F32" i="92"/>
  <c r="E31" i="92"/>
  <c r="F31" i="92"/>
  <c r="E30" i="92"/>
  <c r="F30" i="92"/>
  <c r="E29" i="92"/>
  <c r="F29" i="92"/>
  <c r="E28" i="92"/>
  <c r="F28" i="92"/>
  <c r="E27" i="92"/>
  <c r="F27" i="92"/>
  <c r="E26" i="92"/>
  <c r="F26" i="92"/>
  <c r="E25" i="92"/>
  <c r="F25" i="92"/>
  <c r="E24" i="92"/>
  <c r="F24" i="92"/>
  <c r="F33" i="92"/>
  <c r="B21" i="92"/>
  <c r="E20" i="92"/>
  <c r="F20" i="92"/>
  <c r="F19" i="92"/>
  <c r="E19" i="92"/>
  <c r="E18" i="92"/>
  <c r="F18" i="92"/>
  <c r="F17" i="92"/>
  <c r="E17" i="92"/>
  <c r="E16" i="92"/>
  <c r="F16" i="92"/>
  <c r="F21" i="92"/>
  <c r="B13" i="92"/>
  <c r="B35" i="92"/>
  <c r="E12" i="92"/>
  <c r="F12" i="92"/>
  <c r="E11" i="92"/>
  <c r="F11" i="92"/>
  <c r="E10" i="92"/>
  <c r="F10" i="92"/>
  <c r="F13" i="92"/>
  <c r="D65" i="90"/>
  <c r="F53" i="90"/>
  <c r="F47" i="90"/>
  <c r="B33" i="90"/>
  <c r="E32" i="90"/>
  <c r="F32" i="90"/>
  <c r="E31" i="90"/>
  <c r="F31" i="90"/>
  <c r="E30" i="90"/>
  <c r="F30" i="90"/>
  <c r="E29" i="90"/>
  <c r="F29" i="90"/>
  <c r="E28" i="90"/>
  <c r="F28" i="90"/>
  <c r="E27" i="90"/>
  <c r="F27" i="90"/>
  <c r="E26" i="90"/>
  <c r="F26" i="90"/>
  <c r="E25" i="90"/>
  <c r="F25" i="90"/>
  <c r="E24" i="90"/>
  <c r="F24" i="90"/>
  <c r="F33" i="90"/>
  <c r="B21" i="90"/>
  <c r="F20" i="90"/>
  <c r="E20" i="90"/>
  <c r="E19" i="90"/>
  <c r="F19" i="90"/>
  <c r="F18" i="90"/>
  <c r="E18" i="90"/>
  <c r="E17" i="90"/>
  <c r="F17" i="90"/>
  <c r="F16" i="90"/>
  <c r="F21" i="90"/>
  <c r="E16" i="90"/>
  <c r="B13" i="90"/>
  <c r="B35" i="90"/>
  <c r="E12" i="90"/>
  <c r="F12" i="90"/>
  <c r="E11" i="90"/>
  <c r="F11" i="90"/>
  <c r="E10" i="90"/>
  <c r="F10" i="90"/>
  <c r="F13" i="90"/>
  <c r="D65" i="89"/>
  <c r="F53" i="89"/>
  <c r="F47" i="89"/>
  <c r="B33" i="89"/>
  <c r="E32" i="89"/>
  <c r="F32" i="89"/>
  <c r="E31" i="89"/>
  <c r="F31" i="89"/>
  <c r="E30" i="89"/>
  <c r="F30" i="89"/>
  <c r="E29" i="89"/>
  <c r="F29" i="89"/>
  <c r="E28" i="89"/>
  <c r="F28" i="89"/>
  <c r="E27" i="89"/>
  <c r="F27" i="89"/>
  <c r="E26" i="89"/>
  <c r="F26" i="89"/>
  <c r="E25" i="89"/>
  <c r="F25" i="89"/>
  <c r="E24" i="89"/>
  <c r="F24" i="89"/>
  <c r="F33" i="89"/>
  <c r="B21" i="89"/>
  <c r="F20" i="89"/>
  <c r="E20" i="89"/>
  <c r="F19" i="89"/>
  <c r="E19" i="89"/>
  <c r="F18" i="89"/>
  <c r="E18" i="89"/>
  <c r="F17" i="89"/>
  <c r="E17" i="89"/>
  <c r="F16" i="89"/>
  <c r="F21" i="89"/>
  <c r="E16" i="89"/>
  <c r="B13" i="89"/>
  <c r="B35" i="89"/>
  <c r="E12" i="89"/>
  <c r="F12" i="89"/>
  <c r="E11" i="89"/>
  <c r="F11" i="89"/>
  <c r="E10" i="89"/>
  <c r="F10" i="89"/>
  <c r="F13" i="89"/>
  <c r="F60" i="91"/>
  <c r="F39" i="91"/>
  <c r="G21" i="91"/>
  <c r="G33" i="91"/>
  <c r="F39" i="96"/>
  <c r="G21" i="96"/>
  <c r="F39" i="95"/>
  <c r="G33" i="95"/>
  <c r="F39" i="93"/>
  <c r="G13" i="93"/>
  <c r="G21" i="93"/>
  <c r="G33" i="93"/>
  <c r="F39" i="92"/>
  <c r="G13" i="92"/>
  <c r="G21" i="92"/>
  <c r="G33" i="92"/>
  <c r="F39" i="90"/>
  <c r="G13" i="90"/>
  <c r="F55" i="90"/>
  <c r="F54" i="90"/>
  <c r="F48" i="90"/>
  <c r="F49" i="90"/>
  <c r="F39" i="89"/>
  <c r="G13" i="89"/>
  <c r="G21" i="89"/>
  <c r="G33" i="89"/>
  <c r="F54" i="89"/>
  <c r="F55" i="89"/>
  <c r="F48" i="89"/>
  <c r="F49" i="89"/>
  <c r="G13" i="96"/>
  <c r="G33" i="96"/>
  <c r="G21" i="95"/>
  <c r="G13" i="95"/>
  <c r="G39" i="91"/>
  <c r="F40" i="91"/>
  <c r="G13" i="91"/>
  <c r="F40" i="96"/>
  <c r="G39" i="96"/>
  <c r="G39" i="95"/>
  <c r="F40" i="95"/>
  <c r="G39" i="93"/>
  <c r="F40" i="93"/>
  <c r="F40" i="92"/>
  <c r="G39" i="92"/>
  <c r="G39" i="90"/>
  <c r="F40" i="90"/>
  <c r="G33" i="90"/>
  <c r="G21" i="90"/>
  <c r="G39" i="89"/>
  <c r="F40" i="89"/>
  <c r="E10" i="81"/>
  <c r="F10" i="81"/>
  <c r="E11" i="81"/>
  <c r="F11" i="81"/>
  <c r="E12" i="81"/>
  <c r="F12" i="81"/>
  <c r="B13" i="81"/>
  <c r="F13" i="81"/>
  <c r="G13" i="81"/>
  <c r="E16" i="81"/>
  <c r="F16" i="81"/>
  <c r="E17" i="81"/>
  <c r="F17" i="81"/>
  <c r="E18" i="81"/>
  <c r="F18" i="81"/>
  <c r="E19" i="81"/>
  <c r="F19" i="81"/>
  <c r="E20" i="81"/>
  <c r="F20" i="81"/>
  <c r="B21" i="81"/>
  <c r="F21" i="81"/>
  <c r="G21" i="81"/>
  <c r="E24" i="81"/>
  <c r="F24" i="81"/>
  <c r="E25" i="81"/>
  <c r="F25" i="81"/>
  <c r="E26" i="81"/>
  <c r="F26" i="81"/>
  <c r="E27" i="81"/>
  <c r="F27" i="81"/>
  <c r="E28" i="81"/>
  <c r="F28" i="81"/>
  <c r="E29" i="81"/>
  <c r="F29" i="81"/>
  <c r="E30" i="81"/>
  <c r="F30" i="81"/>
  <c r="E31" i="81"/>
  <c r="F31" i="81"/>
  <c r="E32" i="81"/>
  <c r="F32" i="81"/>
  <c r="B33" i="81"/>
  <c r="F33" i="81"/>
  <c r="G33" i="81"/>
  <c r="B35" i="81"/>
  <c r="F39" i="81"/>
  <c r="G39" i="81"/>
  <c r="F40" i="81"/>
  <c r="F47" i="81"/>
  <c r="F48" i="81"/>
  <c r="F49" i="81"/>
  <c r="F53" i="81"/>
  <c r="F54" i="81"/>
  <c r="F55" i="81"/>
  <c r="D65" i="81"/>
  <c r="E10" i="88"/>
  <c r="F10" i="88"/>
  <c r="E11" i="88"/>
  <c r="F11" i="88"/>
  <c r="E12" i="88"/>
  <c r="F12" i="88"/>
  <c r="B13" i="88"/>
  <c r="F13" i="88"/>
  <c r="G13" i="88"/>
  <c r="E16" i="88"/>
  <c r="F16" i="88"/>
  <c r="E17" i="88"/>
  <c r="F17" i="88"/>
  <c r="E18" i="88"/>
  <c r="F18" i="88"/>
  <c r="E19" i="88"/>
  <c r="F19" i="88"/>
  <c r="E20" i="88"/>
  <c r="F20" i="88"/>
  <c r="B21" i="88"/>
  <c r="F21" i="88"/>
  <c r="G21" i="88"/>
  <c r="E24" i="88"/>
  <c r="F24" i="88"/>
  <c r="E25" i="88"/>
  <c r="F25" i="88"/>
  <c r="E26" i="88"/>
  <c r="F26" i="88"/>
  <c r="E27" i="88"/>
  <c r="F27" i="88"/>
  <c r="E28" i="88"/>
  <c r="F28" i="88"/>
  <c r="E29" i="88"/>
  <c r="F29" i="88"/>
  <c r="E30" i="88"/>
  <c r="F30" i="88"/>
  <c r="E31" i="88"/>
  <c r="F31" i="88"/>
  <c r="E32" i="88"/>
  <c r="F32" i="88"/>
  <c r="B33" i="88"/>
  <c r="F33" i="88"/>
  <c r="G33" i="88"/>
  <c r="B35" i="88"/>
  <c r="F39" i="88"/>
  <c r="G39" i="88"/>
  <c r="F40" i="88"/>
  <c r="F47" i="88"/>
  <c r="F48" i="88"/>
  <c r="F49" i="88"/>
  <c r="F53" i="88"/>
  <c r="F54" i="88"/>
  <c r="F55" i="88"/>
  <c r="D65" i="88"/>
  <c r="E10" i="87"/>
  <c r="F10" i="87"/>
  <c r="E11" i="87"/>
  <c r="F11" i="87"/>
  <c r="E12" i="87"/>
  <c r="F12" i="87"/>
  <c r="B13" i="87"/>
  <c r="F13" i="87"/>
  <c r="G13" i="87"/>
  <c r="E16" i="87"/>
  <c r="F16" i="87"/>
  <c r="E17" i="87"/>
  <c r="F17" i="87"/>
  <c r="E18" i="87"/>
  <c r="F18" i="87"/>
  <c r="E19" i="87"/>
  <c r="F19" i="87"/>
  <c r="E20" i="87"/>
  <c r="F20" i="87"/>
  <c r="B21" i="87"/>
  <c r="F21" i="87"/>
  <c r="G21" i="87"/>
  <c r="E24" i="87"/>
  <c r="F24" i="87"/>
  <c r="E25" i="87"/>
  <c r="F25" i="87"/>
  <c r="E26" i="87"/>
  <c r="F26" i="87"/>
  <c r="E27" i="87"/>
  <c r="F27" i="87"/>
  <c r="E28" i="87"/>
  <c r="F28" i="87"/>
  <c r="E29" i="87"/>
  <c r="F29" i="87"/>
  <c r="E30" i="87"/>
  <c r="F30" i="87"/>
  <c r="E31" i="87"/>
  <c r="F31" i="87"/>
  <c r="E32" i="87"/>
  <c r="F32" i="87"/>
  <c r="B33" i="87"/>
  <c r="F33" i="87"/>
  <c r="G33" i="87"/>
  <c r="B35" i="87"/>
  <c r="F39" i="87"/>
  <c r="G39" i="87"/>
  <c r="F40" i="87"/>
  <c r="F47" i="87"/>
  <c r="F48" i="87"/>
  <c r="F49" i="87"/>
  <c r="F53" i="87"/>
  <c r="F54" i="87"/>
  <c r="F55" i="87"/>
  <c r="D65" i="87"/>
  <c r="E10" i="86"/>
  <c r="F10" i="86"/>
  <c r="E11" i="86"/>
  <c r="F11" i="86"/>
  <c r="E12" i="86"/>
  <c r="F12" i="86"/>
  <c r="B13" i="86"/>
  <c r="F13" i="86"/>
  <c r="G13" i="86"/>
  <c r="E16" i="86"/>
  <c r="F16" i="86"/>
  <c r="E17" i="86"/>
  <c r="F17" i="86"/>
  <c r="E18" i="86"/>
  <c r="F18" i="86"/>
  <c r="E19" i="86"/>
  <c r="F19" i="86"/>
  <c r="E20" i="86"/>
  <c r="F20" i="86"/>
  <c r="B21" i="86"/>
  <c r="F21" i="86"/>
  <c r="G21" i="86"/>
  <c r="E24" i="86"/>
  <c r="F24" i="86"/>
  <c r="E25" i="86"/>
  <c r="F25" i="86"/>
  <c r="E26" i="86"/>
  <c r="F26" i="86"/>
  <c r="E27" i="86"/>
  <c r="F27" i="86"/>
  <c r="E28" i="86"/>
  <c r="F28" i="86"/>
  <c r="E29" i="86"/>
  <c r="F29" i="86"/>
  <c r="E30" i="86"/>
  <c r="F30" i="86"/>
  <c r="E31" i="86"/>
  <c r="F31" i="86"/>
  <c r="E32" i="86"/>
  <c r="F32" i="86"/>
  <c r="B33" i="86"/>
  <c r="F33" i="86"/>
  <c r="G33" i="86"/>
  <c r="B35" i="86"/>
  <c r="F39" i="86"/>
  <c r="G39" i="86"/>
  <c r="F40" i="86"/>
  <c r="F47" i="86"/>
  <c r="F48" i="86"/>
  <c r="F49" i="86"/>
  <c r="F53" i="86"/>
  <c r="F54" i="86"/>
  <c r="F55" i="86"/>
  <c r="D65" i="86"/>
  <c r="E10" i="85"/>
  <c r="F10" i="85"/>
  <c r="E11" i="85"/>
  <c r="F11" i="85"/>
  <c r="E12" i="85"/>
  <c r="F12" i="85"/>
  <c r="B13" i="85"/>
  <c r="F13" i="85"/>
  <c r="G13" i="85"/>
  <c r="E16" i="85"/>
  <c r="F16" i="85"/>
  <c r="E17" i="85"/>
  <c r="F17" i="85"/>
  <c r="E18" i="85"/>
  <c r="F18" i="85"/>
  <c r="E19" i="85"/>
  <c r="F19" i="85"/>
  <c r="E20" i="85"/>
  <c r="F20" i="85"/>
  <c r="B21" i="85"/>
  <c r="F21" i="85"/>
  <c r="G21" i="85"/>
  <c r="E24" i="85"/>
  <c r="F24" i="85"/>
  <c r="E25" i="85"/>
  <c r="F25" i="85"/>
  <c r="E26" i="85"/>
  <c r="F26" i="85"/>
  <c r="E27" i="85"/>
  <c r="F27" i="85"/>
  <c r="E28" i="85"/>
  <c r="F28" i="85"/>
  <c r="E29" i="85"/>
  <c r="F29" i="85"/>
  <c r="E30" i="85"/>
  <c r="F30" i="85"/>
  <c r="E31" i="85"/>
  <c r="F31" i="85"/>
  <c r="E32" i="85"/>
  <c r="F32" i="85"/>
  <c r="B33" i="85"/>
  <c r="F33" i="85"/>
  <c r="G33" i="85"/>
  <c r="B35" i="85"/>
  <c r="F39" i="85"/>
  <c r="G39" i="85"/>
  <c r="F40" i="85"/>
  <c r="F47" i="85"/>
  <c r="F48" i="85"/>
  <c r="F49" i="85"/>
  <c r="F53" i="85"/>
  <c r="F54" i="85"/>
  <c r="F55" i="85"/>
  <c r="D65" i="85"/>
  <c r="B35" i="94" l="1"/>
  <c r="F39" i="94"/>
  <c r="G13" i="94" s="1"/>
  <c r="G33" i="94" l="1"/>
  <c r="G21" i="94"/>
  <c r="F40" i="94"/>
  <c r="G39" i="94"/>
</calcChain>
</file>

<file path=xl/sharedStrings.xml><?xml version="1.0" encoding="utf-8"?>
<sst xmlns="http://schemas.openxmlformats.org/spreadsheetml/2006/main" count="1046" uniqueCount="170">
  <si>
    <t>Categoria profissional</t>
  </si>
  <si>
    <t>Quant.</t>
  </si>
  <si>
    <t>%</t>
  </si>
  <si>
    <t>A) EQUIPE DE COORDENAÇÃO - Custo fixo</t>
  </si>
  <si>
    <t>Soma</t>
  </si>
  <si>
    <t>Em R$</t>
  </si>
  <si>
    <t>Total Mensal</t>
  </si>
  <si>
    <t>C) EQUIPE DE PLANTÃO (Plantão 24 hs em regime de escala 12 x 36 hs.) - Custo fixo</t>
  </si>
  <si>
    <t>Engenheiro Eletricista</t>
  </si>
  <si>
    <t>B) EQUIPE DE MANUTENÇÃO DIARISTA - Custo Fixo</t>
  </si>
  <si>
    <t>Oficial de Manutenção</t>
  </si>
  <si>
    <t xml:space="preserve">Eng. Civil </t>
  </si>
  <si>
    <t>Custo Mensal</t>
  </si>
  <si>
    <t>Anexo VII A</t>
  </si>
  <si>
    <t>Engenheiro Mecânico</t>
  </si>
  <si>
    <t xml:space="preserve">PLANILHA DE COMPOSIÇÃO DE CUSTOS </t>
  </si>
  <si>
    <t>Técnico em Edificações</t>
  </si>
  <si>
    <t>Marceneiro</t>
  </si>
  <si>
    <t>Pintor</t>
  </si>
  <si>
    <t>Bombeiro Hidraulico -                        (19:00 / 07:00)</t>
  </si>
  <si>
    <t>Bombeiro Hidraulico -                        (07:00 / 19:00)</t>
  </si>
  <si>
    <t>Eletricista Operador  / SE / GG -         (07:00 / 19:00)</t>
  </si>
  <si>
    <t>Eletricista Operador  / SE / GG -         (19:00 / 07:00)</t>
  </si>
  <si>
    <t>Eletricista BT -                                   (07:00 / 19:00)</t>
  </si>
  <si>
    <t>Eletricista BT -                                   (19:00 / 07:00)</t>
  </si>
  <si>
    <t>R$</t>
  </si>
  <si>
    <t>Custo Unitário Planilha IN 5</t>
  </si>
  <si>
    <t>Custo Unitário por Hora</t>
  </si>
  <si>
    <t>Horas Mensais</t>
  </si>
  <si>
    <t>I - MÃO DE OBRA</t>
  </si>
  <si>
    <t>I (A) - TOTAL GERAL MÃO DE OBRA</t>
  </si>
  <si>
    <t>Total Mão de Obra para o contrato 12 meses</t>
  </si>
  <si>
    <t>II - VALOR VERBA VARIÁVEL</t>
  </si>
  <si>
    <t>% de Desconto</t>
  </si>
  <si>
    <t>Total Mensal HEMORIO com Desconto</t>
  </si>
  <si>
    <t>BDI  Mensal</t>
  </si>
  <si>
    <t>Total Verba Variável  + BDI  para o contrato 12 meses HEMORIO</t>
  </si>
  <si>
    <t>% BDI Aplicado Planilha de Memória de Cálculo de BDI</t>
  </si>
  <si>
    <t>←←←←←Indicar percentual caso tenha</t>
  </si>
  <si>
    <t>Total Mensal HEAL com Desconto</t>
  </si>
  <si>
    <t>Total Verba Variável  + BDI  para o contrato 12 meses HEAL</t>
  </si>
  <si>
    <t>Total Mensal HEMORIO ( Tabela EMOP anexo )</t>
  </si>
  <si>
    <t>Total Mensal  HEAL  ( Tabela EMOP anexo )</t>
  </si>
  <si>
    <t>TOTAL GLOBAL DA PROPOSTA  PARA 12 MESES  LOTE I</t>
  </si>
  <si>
    <t>TOTAL</t>
  </si>
  <si>
    <t xml:space="preserve">Prestação de serviços de manutenção predial para as  Unidades Hospitalares sob gestão da  Fundação Saúde do Estado de Saúde do Rio de Janeiro </t>
  </si>
  <si>
    <t>Encarregado de Manutenção</t>
  </si>
  <si>
    <t>QUANTITATIVO TOTAL DE MO NO LOTE</t>
  </si>
  <si>
    <t>RESUMO DA PROPOSTA DO LOTE I    ( HEMORIO + HEAL )</t>
  </si>
  <si>
    <t>MÃO DE OBRA TOTAL</t>
  </si>
  <si>
    <t>VERBA VARIÁVEL TOTAL</t>
  </si>
  <si>
    <t>BDI TOTAL</t>
  </si>
  <si>
    <t>LOTE I    HEMORIO  /  HEAL</t>
  </si>
  <si>
    <t>LOTE II   IEDE  /  CEDI I</t>
  </si>
  <si>
    <t>Total Mensal IEDE ( Tabela EMOP anexo )</t>
  </si>
  <si>
    <t>Total Mensal IEDE com Desconto</t>
  </si>
  <si>
    <t>Total Verba Variável  + BDI  para o contrato 12 meses IEDE</t>
  </si>
  <si>
    <t>Total Mensal  CEDI I  ( Tabela EMOP anexo )</t>
  </si>
  <si>
    <t>Total Mensal CEDI I com Desconto</t>
  </si>
  <si>
    <t>Total Verba Variável  + BDI  para o contrato 12 meses CEDI I</t>
  </si>
  <si>
    <t>Total Mensal HEAN ( Tabela EMOP anexo )</t>
  </si>
  <si>
    <t>Total Mensal HEAN com Desconto</t>
  </si>
  <si>
    <t>Total Verba Variável  + BDI  para o contrato 12 meses HEAN</t>
  </si>
  <si>
    <t>Total Mensal  CPRJ  ( Tabela EMOP anexo )</t>
  </si>
  <si>
    <t>Total Mensal CPRJ com Desconto</t>
  </si>
  <si>
    <t>Total Verba Variável  + BDI  para o contrato 12 meses CPRJ</t>
  </si>
  <si>
    <t>TOTAL GLOBAL DA PROPOSTA  PARA 12 MESES  LOTE II</t>
  </si>
  <si>
    <t>TOTAL GLOBAL DA PROPOSTA  PARA 12 MESES  LOTE III</t>
  </si>
  <si>
    <t>LOTE III   HEAN / CPRJ</t>
  </si>
  <si>
    <t>Total Mensal HECC ( Tabela EMOP anexo )</t>
  </si>
  <si>
    <t>Total Mensal HECC com Desconto</t>
  </si>
  <si>
    <t>Total Mensal  IECAC  ( Tabela EMOP anexo )</t>
  </si>
  <si>
    <t>Total Mensal IECAC com Desconto</t>
  </si>
  <si>
    <t>Total Verba Variável  + BDI  para o contrato 12 meses HECC</t>
  </si>
  <si>
    <t>Total Verba Variável  + BDI  para o contrato 12 meses IECAC</t>
  </si>
  <si>
    <t>TOTAL GLOBAL DA PROPOSTA  PARA 12 MESES  LOTE IV</t>
  </si>
  <si>
    <t>LOTE IV    HECC  /  IECAC</t>
  </si>
  <si>
    <t>LOTE V    LACEN  /  IETAP</t>
  </si>
  <si>
    <t>Total Mensal LACEN ( Tabela EMOP anexo )</t>
  </si>
  <si>
    <t>Total Mensal LACEN com Desconto</t>
  </si>
  <si>
    <t>Total Verba Variável  + BDI  para o contrato 12 meses LACEN</t>
  </si>
  <si>
    <t>Total Mensal  IETAP  ( Tabela EMOP anexo )</t>
  </si>
  <si>
    <t>Total Mensal IETAP com Desconto</t>
  </si>
  <si>
    <t>Total Verba Variável  + BDI  para o contrato 12 meses IETAP</t>
  </si>
  <si>
    <t>TOTAL GLOBAL DA PROPOSTA  PARA 12 MESES  LOTE V</t>
  </si>
  <si>
    <r>
      <t xml:space="preserve">                          Indicar percentual  </t>
    </r>
    <r>
      <rPr>
        <b/>
        <sz val="9"/>
        <rFont val="Aptos Narrow"/>
        <family val="2"/>
      </rPr>
      <t>→→→→→</t>
    </r>
  </si>
  <si>
    <r>
      <t xml:space="preserve">                           Indicar percentual  </t>
    </r>
    <r>
      <rPr>
        <b/>
        <sz val="9"/>
        <rFont val="Aptos Narrow"/>
        <family val="2"/>
      </rPr>
      <t>→→→→→</t>
    </r>
  </si>
  <si>
    <t>LOTE VI    HESM  /  IEDS</t>
  </si>
  <si>
    <t>Total Mensal HESM ( Tabela EMOP anexo )</t>
  </si>
  <si>
    <t>Total Mensal HESM com Desconto</t>
  </si>
  <si>
    <t>Total Verba Variável  + BDI  para o contrato 12 meses HESM</t>
  </si>
  <si>
    <t>Total Mensal  IEDS  ( Tabela EMOP anexo )</t>
  </si>
  <si>
    <t>Total Mensal IEDS com Desconto</t>
  </si>
  <si>
    <t>Total Verba Variável  + BDI  para o contrato 12 meses IEDS</t>
  </si>
  <si>
    <t>RESUMO DA PROPOSTA DO LOTE VI    (HESM + IEDS )</t>
  </si>
  <si>
    <t>TOTAL GLOBAL DA PROPOSTA  PARA 12 MESES  LOTE VI</t>
  </si>
  <si>
    <t>Eletricista BT -                                    (07:00 / 19:00)</t>
  </si>
  <si>
    <t>Eletricista BT -                                    (19:00 / 07:00)</t>
  </si>
  <si>
    <t>Gasista -                                              (07:00 / 19:00)</t>
  </si>
  <si>
    <t>Gasista -                                              (19:00 / 07:00)</t>
  </si>
  <si>
    <t>Ajudante de Manutenção                    (19:00 / 07:00)</t>
  </si>
  <si>
    <t>Bombeiro Hidraulico -                         (19:00 / 07:00)</t>
  </si>
  <si>
    <t>Bombeiro Hidraulico -                         (07:00 / 19:00)</t>
  </si>
  <si>
    <t>Ajudante de Manutenção                   (19:00 / 07:00)</t>
  </si>
  <si>
    <t>Gasista -                                             (07:00 / 19:00)</t>
  </si>
  <si>
    <t>Gasista -                                             (19:00 / 07:00)</t>
  </si>
  <si>
    <t>LOTE VII    HMÃE  /  HMULHER</t>
  </si>
  <si>
    <t>Total Mensal HMÃE ( Tabela EMOP anexo )</t>
  </si>
  <si>
    <t>Total Mensal HMÃE com Desconto</t>
  </si>
  <si>
    <t>Total Verba Variável  + BDI  para o contrato 12 meses HMÃE</t>
  </si>
  <si>
    <t>Total Mensal  HMULHER  ( Tabela EMOP anexo )</t>
  </si>
  <si>
    <t>Total Mensal HMULHER com Desconto</t>
  </si>
  <si>
    <t>Total Verba Variável  + BDI  para o contrato 12 meses HMULHER</t>
  </si>
  <si>
    <t>RESUMO DA PROPOSTA DO LOTE VII    (HEMÃE  +  HMULHER )</t>
  </si>
  <si>
    <t>TOTAL GLOBAL DA PROPOSTA  PARA 12 MESES  LOTE VII</t>
  </si>
  <si>
    <t>RESUMO DA PROPOSTA DO LOTE II    ( IEDE + CEDI I )</t>
  </si>
  <si>
    <t>RESUMO DA PROPOSTA DO LOTE III    ( HEAN + CPRJ )</t>
  </si>
  <si>
    <t>RESUMO DA PROPOSTA DO LOTE IV    ( HECC +  IECAC )</t>
  </si>
  <si>
    <t>RESUMO DA PROPOSTA DO LOTE V    ( LACEN  +  IETAP )</t>
  </si>
  <si>
    <t>LOTE VIII    HEER - IEO  /  PAM CAVALCANTI  /  PAM COELHO NETO</t>
  </si>
  <si>
    <t>Total Mensal HEER - IEO ( Tabela EMOP anexo )</t>
  </si>
  <si>
    <t>Total Mensal HEER - IEO com Desconto</t>
  </si>
  <si>
    <t>Total Verba Variável  + BDI  para o contrato 12 meses HEER - IEO</t>
  </si>
  <si>
    <t>Total Mensal  PAM CAVALCANTI  ( Tabela EMOP anexo )</t>
  </si>
  <si>
    <t>Total Mensal PAM CAVALCANTI com Desconto</t>
  </si>
  <si>
    <t>Total Verba Variável  + BDI  para o contrato 12 meses PAM CAVALCANTI</t>
  </si>
  <si>
    <t>RESUMO DA PROPOSTA DO LOTE VIII    (HEER - IEO  +  PAM CAVALCATI  + PAM COELHO NETO )</t>
  </si>
  <si>
    <t>Total Mensal  PAM COELHO NETO  ( Tabela EMOP anexo )</t>
  </si>
  <si>
    <t>Total Mensal PAM COELHO NETO com Desconto</t>
  </si>
  <si>
    <t>Total Verba Variável  + BDI  para o contrato 12 meses PAM COELHO NETO</t>
  </si>
  <si>
    <t>TOTAL GLOBAL DA PROPOSTA  PARA 12 MESES  LOTE VIII</t>
  </si>
  <si>
    <t>LOTE IX    CEDI II  /  HERCRUZ</t>
  </si>
  <si>
    <t>Total Mensal CEDI II ( Tabela EMOP anexo )</t>
  </si>
  <si>
    <t>Total Mensal CEDI II com Desconto</t>
  </si>
  <si>
    <t>Total Verba Variável  + BDI  para o contrato 12 meses CEDI II</t>
  </si>
  <si>
    <t>Total Mensal  HERCRUZ  ( Tabela EMOP anexo )</t>
  </si>
  <si>
    <t>Total Mensal HERCRUZ  com Desconto</t>
  </si>
  <si>
    <t>Total Verba Variável  + BDI  para o contrato 12 meses HERCRUZ</t>
  </si>
  <si>
    <t>RESUMO DA PROPOSTA DO LOTE IX    (CEDI II  +  HERCRUZ )</t>
  </si>
  <si>
    <t>TOTAL GLOBAL DA PROPOSTA  PARA 12 MESES  LOTE IX</t>
  </si>
  <si>
    <t>LOTE X    HETO VER. MELQUIADES CALAZANS  /  HETO DONA LINDU</t>
  </si>
  <si>
    <t>Total Mensal HETO VER. MELQUIADES CALAZANS ( Tabela EMOP anexo )</t>
  </si>
  <si>
    <t>Total Mensal HETO VER. MELQUIADES CALAZANS com Desconto</t>
  </si>
  <si>
    <t>Total Verba Variável  + BDI  para o contrato 12 meses HETO VER. MELQUIADES CALAZANS</t>
  </si>
  <si>
    <t>Total Mensal  HETO DONA LINDU  ( Tabela EMOP anexo )</t>
  </si>
  <si>
    <t>Total Mensal HETO DONA LINDU com Desconto</t>
  </si>
  <si>
    <t>Total Verba Variável  + BDI  para o contrato 12 meses HETO DONA LINDU</t>
  </si>
  <si>
    <t>TOTAL GLOBAL DA PROPOSTA  PARA 12 MESES  LOTE X</t>
  </si>
  <si>
    <t>RESUMO DA PROPOSTA DO LOTE X    ( HETO VER. MELQUIADES CALAZANS  +  HETO DONA LINDU )</t>
  </si>
  <si>
    <t>Total Mensal HEGAF ( Tabela EMOP anexo )</t>
  </si>
  <si>
    <t>Total Mensal HEGAF com Desconto</t>
  </si>
  <si>
    <t>Total Verba Variável  + BDI  para o contrato 12 meses HEGAF</t>
  </si>
  <si>
    <t>TOTAL GLOBAL DA PROPOSTA  PARA 12 MESES  LOTE XI</t>
  </si>
  <si>
    <t>LOTE XII   GÁVEA  /  AME IPANEMA</t>
  </si>
  <si>
    <t>Total Mensal GÁVEA ( Tabela EMOP anexo )</t>
  </si>
  <si>
    <t>Total Mensal GÁVEA com Desconto</t>
  </si>
  <si>
    <t>Total Verba Variável  + BDI  para o contrato 12 meses GÁVEA</t>
  </si>
  <si>
    <t>Total Mensal  AME IPANEMA  ( Tabela EMOP anexo )</t>
  </si>
  <si>
    <t>Total Mensal AME IPANEMA  com Desconto</t>
  </si>
  <si>
    <t>Total Verba Variável  + BDI  para o contrato 12 meses AME IPANEMA</t>
  </si>
  <si>
    <t>TOTAL GLOBAL DA PROPOSTA  PARA 12 MESES  LOTE XII</t>
  </si>
  <si>
    <t>RESUMO DA PROPOSTA DO LOTE XII    (GÁVEA  +  AME IPANEMA )</t>
  </si>
  <si>
    <t>LOTE XIII   HEGV</t>
  </si>
  <si>
    <t>Total Mensal HEGV ( Tabela EMOP anexo )</t>
  </si>
  <si>
    <t>Total Mensal HEGV com Desconto</t>
  </si>
  <si>
    <t>Total Verba Variável  + BDI  para o contrato 12 meses HEGV</t>
  </si>
  <si>
    <t>RESUMO DA PROPOSTA DO LOTE XIII    ( HEGV )</t>
  </si>
  <si>
    <t>TOTAL GLOBAL DA PROPOSTA  PARA 12 MESES  LOTE XIII</t>
  </si>
  <si>
    <t>RESUMO DA PROPOSTA DO LOTE XI    ( HEGAF )</t>
  </si>
  <si>
    <t>LOTE XI    HEGAF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</si>
</sst>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&quot;R$&quot;\ #,##0.0000"/>
    <numFmt numFmtId="168" formatCode="#,##0.0000"/>
  </numFmts>
  <fonts count="27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b/>
      <sz val="9"/>
      <name val="Aptos Narrow"/>
      <family val="2"/>
    </font>
    <font>
      <b/>
      <sz val="8"/>
      <name val="Aptos Narrow"/>
      <family val="2"/>
    </font>
    <font>
      <b/>
      <sz val="10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165" fontId="1" fillId="0" borderId="0" applyFont="0" applyFill="0" applyBorder="0" applyAlignment="0" applyProtection="0"/>
  </cellStyleXfs>
  <cellXfs count="172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10" fontId="19" fillId="0" borderId="0" xfId="33" applyNumberFormat="1" applyFont="1" applyAlignment="1">
      <alignment horizontal="center"/>
    </xf>
    <xf numFmtId="166" fontId="18" fillId="0" borderId="0" xfId="31" applyFont="1"/>
    <xf numFmtId="166" fontId="18" fillId="0" borderId="0" xfId="31" applyFont="1" applyAlignment="1">
      <alignment horizontal="center"/>
    </xf>
    <xf numFmtId="0" fontId="18" fillId="0" borderId="0" xfId="0" applyFont="1" applyFill="1"/>
    <xf numFmtId="0" fontId="18" fillId="0" borderId="0" xfId="0" applyFont="1" applyBorder="1"/>
    <xf numFmtId="166" fontId="18" fillId="0" borderId="0" xfId="0" applyNumberFormat="1" applyFont="1" applyBorder="1"/>
    <xf numFmtId="39" fontId="18" fillId="0" borderId="0" xfId="43" applyNumberFormat="1" applyFont="1" applyFill="1" applyBorder="1" applyAlignment="1">
      <alignment horizontal="right"/>
    </xf>
    <xf numFmtId="10" fontId="19" fillId="0" borderId="0" xfId="33" applyNumberFormat="1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indent="15"/>
    </xf>
    <xf numFmtId="0" fontId="18" fillId="0" borderId="0" xfId="0" applyFont="1" applyBorder="1" applyAlignment="1">
      <alignment horizontal="center"/>
    </xf>
    <xf numFmtId="166" fontId="18" fillId="0" borderId="0" xfId="31" applyFont="1" applyBorder="1" applyAlignment="1">
      <alignment horizontal="center"/>
    </xf>
    <xf numFmtId="164" fontId="18" fillId="0" borderId="0" xfId="30" applyFont="1" applyFill="1" applyBorder="1" applyAlignment="1">
      <alignment horizontal="center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10" fontId="20" fillId="0" borderId="11" xfId="33" applyNumberFormat="1" applyFont="1" applyFill="1" applyBorder="1" applyAlignment="1">
      <alignment horizontal="center" vertical="center"/>
    </xf>
    <xf numFmtId="0" fontId="20" fillId="0" borderId="12" xfId="0" applyFont="1" applyFill="1" applyBorder="1"/>
    <xf numFmtId="0" fontId="20" fillId="0" borderId="12" xfId="0" applyFont="1" applyFill="1" applyBorder="1" applyAlignment="1">
      <alignment horizontal="center"/>
    </xf>
    <xf numFmtId="0" fontId="20" fillId="0" borderId="13" xfId="0" applyFont="1" applyFill="1" applyBorder="1" applyAlignment="1">
      <alignment horizontal="center" wrapText="1"/>
    </xf>
    <xf numFmtId="168" fontId="21" fillId="0" borderId="12" xfId="30" applyNumberFormat="1" applyFont="1" applyFill="1" applyBorder="1" applyAlignment="1">
      <alignment horizontal="left"/>
    </xf>
    <xf numFmtId="168" fontId="20" fillId="0" borderId="14" xfId="31" applyNumberFormat="1" applyFont="1" applyFill="1" applyBorder="1" applyAlignment="1">
      <alignment horizontal="center"/>
    </xf>
    <xf numFmtId="10" fontId="20" fillId="0" borderId="14" xfId="33" applyNumberFormat="1" applyFont="1" applyFill="1" applyBorder="1" applyAlignment="1">
      <alignment horizontal="center"/>
    </xf>
    <xf numFmtId="0" fontId="20" fillId="0" borderId="15" xfId="0" applyFont="1" applyFill="1" applyBorder="1"/>
    <xf numFmtId="0" fontId="20" fillId="0" borderId="15" xfId="0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 wrapText="1"/>
    </xf>
    <xf numFmtId="168" fontId="20" fillId="0" borderId="17" xfId="31" applyNumberFormat="1" applyFont="1" applyFill="1" applyBorder="1" applyAlignment="1">
      <alignment horizontal="center"/>
    </xf>
    <xf numFmtId="10" fontId="20" fillId="0" borderId="17" xfId="33" applyNumberFormat="1" applyFont="1" applyFill="1" applyBorder="1" applyAlignment="1">
      <alignment horizontal="center"/>
    </xf>
    <xf numFmtId="0" fontId="20" fillId="0" borderId="18" xfId="0" applyFont="1" applyFill="1" applyBorder="1"/>
    <xf numFmtId="0" fontId="20" fillId="0" borderId="18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 wrapText="1"/>
    </xf>
    <xf numFmtId="168" fontId="21" fillId="0" borderId="11" xfId="30" applyNumberFormat="1" applyFont="1" applyFill="1" applyBorder="1" applyAlignment="1">
      <alignment horizontal="left"/>
    </xf>
    <xf numFmtId="168" fontId="20" fillId="0" borderId="20" xfId="31" applyNumberFormat="1" applyFont="1" applyFill="1" applyBorder="1" applyAlignment="1">
      <alignment horizontal="center"/>
    </xf>
    <xf numFmtId="10" fontId="20" fillId="0" borderId="20" xfId="33" applyNumberFormat="1" applyFont="1" applyFill="1" applyBorder="1" applyAlignment="1">
      <alignment horizontal="center"/>
    </xf>
    <xf numFmtId="0" fontId="23" fillId="0" borderId="21" xfId="0" applyFont="1" applyFill="1" applyBorder="1" applyAlignment="1">
      <alignment horizontal="right"/>
    </xf>
    <xf numFmtId="0" fontId="23" fillId="0" borderId="11" xfId="0" applyFont="1" applyFill="1" applyBorder="1" applyAlignment="1">
      <alignment horizontal="center"/>
    </xf>
    <xf numFmtId="0" fontId="23" fillId="24" borderId="11" xfId="0" applyFont="1" applyFill="1" applyBorder="1" applyAlignment="1">
      <alignment horizontal="center" wrapText="1"/>
    </xf>
    <xf numFmtId="167" fontId="23" fillId="24" borderId="22" xfId="0" applyNumberFormat="1" applyFont="1" applyFill="1" applyBorder="1" applyAlignment="1">
      <alignment horizontal="center" wrapText="1"/>
    </xf>
    <xf numFmtId="168" fontId="21" fillId="24" borderId="23" xfId="30" applyNumberFormat="1" applyFont="1" applyFill="1" applyBorder="1" applyAlignment="1">
      <alignment horizontal="left"/>
    </xf>
    <xf numFmtId="168" fontId="23" fillId="0" borderId="22" xfId="30" applyNumberFormat="1" applyFont="1" applyFill="1" applyBorder="1" applyAlignment="1">
      <alignment horizontal="center"/>
    </xf>
    <xf numFmtId="10" fontId="20" fillId="0" borderId="11" xfId="33" applyNumberFormat="1" applyFont="1" applyFill="1" applyBorder="1" applyAlignment="1">
      <alignment horizontal="center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wrapText="1"/>
    </xf>
    <xf numFmtId="164" fontId="23" fillId="0" borderId="0" xfId="30" applyFont="1" applyFill="1" applyBorder="1" applyAlignment="1">
      <alignment horizontal="center"/>
    </xf>
    <xf numFmtId="10" fontId="20" fillId="0" borderId="0" xfId="33" applyNumberFormat="1" applyFont="1" applyFill="1" applyBorder="1" applyAlignment="1">
      <alignment horizontal="center"/>
    </xf>
    <xf numFmtId="0" fontId="20" fillId="0" borderId="13" xfId="0" applyFont="1" applyBorder="1" applyAlignment="1">
      <alignment horizontal="left" vertical="center"/>
    </xf>
    <xf numFmtId="0" fontId="20" fillId="0" borderId="12" xfId="0" applyFont="1" applyFill="1" applyBorder="1" applyAlignment="1">
      <alignment horizontal="center" wrapText="1"/>
    </xf>
    <xf numFmtId="0" fontId="21" fillId="0" borderId="12" xfId="0" applyFont="1" applyBorder="1" applyAlignment="1">
      <alignment horizontal="left" vertical="center"/>
    </xf>
    <xf numFmtId="166" fontId="20" fillId="25" borderId="12" xfId="31" applyFont="1" applyFill="1" applyBorder="1" applyAlignment="1">
      <alignment horizontal="left"/>
    </xf>
    <xf numFmtId="166" fontId="20" fillId="0" borderId="12" xfId="31" applyFont="1" applyFill="1" applyBorder="1" applyAlignment="1">
      <alignment horizontal="center"/>
    </xf>
    <xf numFmtId="0" fontId="20" fillId="0" borderId="16" xfId="0" applyFont="1" applyFill="1" applyBorder="1"/>
    <xf numFmtId="0" fontId="20" fillId="0" borderId="16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 wrapText="1"/>
    </xf>
    <xf numFmtId="166" fontId="20" fillId="25" borderId="15" xfId="31" applyFont="1" applyFill="1" applyBorder="1" applyAlignment="1">
      <alignment horizontal="left"/>
    </xf>
    <xf numFmtId="166" fontId="20" fillId="0" borderId="15" xfId="31" applyFont="1" applyFill="1" applyBorder="1" applyAlignment="1">
      <alignment horizontal="center"/>
    </xf>
    <xf numFmtId="10" fontId="20" fillId="0" borderId="15" xfId="33" applyNumberFormat="1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left"/>
    </xf>
    <xf numFmtId="0" fontId="20" fillId="0" borderId="21" xfId="0" applyFont="1" applyBorder="1"/>
    <xf numFmtId="0" fontId="20" fillId="0" borderId="19" xfId="0" applyFont="1" applyFill="1" applyBorder="1" applyAlignment="1">
      <alignment horizontal="center"/>
    </xf>
    <xf numFmtId="0" fontId="20" fillId="0" borderId="18" xfId="0" applyFont="1" applyFill="1" applyBorder="1" applyAlignment="1">
      <alignment horizontal="center" wrapText="1"/>
    </xf>
    <xf numFmtId="166" fontId="20" fillId="25" borderId="18" xfId="31" applyFont="1" applyFill="1" applyBorder="1" applyAlignment="1">
      <alignment horizontal="left"/>
    </xf>
    <xf numFmtId="166" fontId="20" fillId="0" borderId="18" xfId="31" applyFont="1" applyFill="1" applyBorder="1" applyAlignment="1">
      <alignment horizontal="center"/>
    </xf>
    <xf numFmtId="0" fontId="21" fillId="0" borderId="18" xfId="0" applyFont="1" applyFill="1" applyBorder="1" applyAlignment="1">
      <alignment horizontal="left"/>
    </xf>
    <xf numFmtId="0" fontId="23" fillId="0" borderId="23" xfId="0" applyFont="1" applyFill="1" applyBorder="1" applyAlignment="1">
      <alignment horizontal="center"/>
    </xf>
    <xf numFmtId="0" fontId="20" fillId="24" borderId="23" xfId="0" applyFont="1" applyFill="1" applyBorder="1" applyAlignment="1">
      <alignment horizontal="center" wrapText="1"/>
    </xf>
    <xf numFmtId="166" fontId="20" fillId="24" borderId="23" xfId="31" applyFont="1" applyFill="1" applyBorder="1" applyAlignment="1">
      <alignment horizontal="left"/>
    </xf>
    <xf numFmtId="166" fontId="23" fillId="0" borderId="22" xfId="31" applyFont="1" applyFill="1" applyBorder="1" applyAlignment="1">
      <alignment horizontal="center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wrapText="1"/>
    </xf>
    <xf numFmtId="166" fontId="22" fillId="0" borderId="0" xfId="31" applyFont="1" applyFill="1" applyBorder="1" applyAlignment="1">
      <alignment horizontal="center"/>
    </xf>
    <xf numFmtId="0" fontId="20" fillId="0" borderId="12" xfId="0" applyFont="1" applyBorder="1"/>
    <xf numFmtId="0" fontId="20" fillId="0" borderId="24" xfId="0" applyFont="1" applyFill="1" applyBorder="1" applyAlignment="1">
      <alignment horizontal="center" wrapText="1"/>
    </xf>
    <xf numFmtId="164" fontId="20" fillId="0" borderId="12" xfId="30" applyFont="1" applyFill="1" applyBorder="1" applyAlignment="1">
      <alignment horizontal="left"/>
    </xf>
    <xf numFmtId="164" fontId="20" fillId="0" borderId="12" xfId="30" applyFont="1" applyFill="1" applyBorder="1" applyAlignment="1">
      <alignment horizontal="center"/>
    </xf>
    <xf numFmtId="10" fontId="20" fillId="0" borderId="12" xfId="33" applyNumberFormat="1" applyFont="1" applyFill="1" applyBorder="1" applyAlignment="1">
      <alignment horizontal="center"/>
    </xf>
    <xf numFmtId="0" fontId="20" fillId="0" borderId="15" xfId="0" applyFont="1" applyBorder="1"/>
    <xf numFmtId="0" fontId="20" fillId="0" borderId="25" xfId="0" applyFont="1" applyBorder="1"/>
    <xf numFmtId="0" fontId="20" fillId="0" borderId="18" xfId="0" applyFont="1" applyBorder="1"/>
    <xf numFmtId="0" fontId="20" fillId="0" borderId="26" xfId="0" applyFont="1" applyFill="1" applyBorder="1" applyAlignment="1">
      <alignment horizontal="center" wrapText="1"/>
    </xf>
    <xf numFmtId="164" fontId="20" fillId="0" borderId="11" xfId="30" applyFont="1" applyFill="1" applyBorder="1" applyAlignment="1">
      <alignment horizontal="center"/>
    </xf>
    <xf numFmtId="10" fontId="20" fillId="0" borderId="18" xfId="33" applyNumberFormat="1" applyFont="1" applyFill="1" applyBorder="1" applyAlignment="1">
      <alignment horizontal="center"/>
    </xf>
    <xf numFmtId="164" fontId="20" fillId="24" borderId="11" xfId="30" applyFont="1" applyFill="1" applyBorder="1" applyAlignment="1">
      <alignment horizontal="left"/>
    </xf>
    <xf numFmtId="164" fontId="23" fillId="0" borderId="22" xfId="30" applyFont="1" applyFill="1" applyBorder="1" applyAlignment="1">
      <alignment horizontal="left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/>
    </xf>
    <xf numFmtId="166" fontId="20" fillId="0" borderId="0" xfId="31" applyFont="1" applyFill="1" applyBorder="1" applyAlignment="1">
      <alignment horizontal="center"/>
    </xf>
    <xf numFmtId="166" fontId="23" fillId="0" borderId="11" xfId="31" applyFont="1" applyFill="1" applyBorder="1" applyAlignment="1">
      <alignment horizontal="center" wrapText="1"/>
    </xf>
    <xf numFmtId="0" fontId="23" fillId="0" borderId="11" xfId="0" applyFont="1" applyFill="1" applyBorder="1" applyAlignment="1">
      <alignment horizontal="center" vertical="center" wrapText="1"/>
    </xf>
    <xf numFmtId="166" fontId="23" fillId="0" borderId="27" xfId="31" applyFont="1" applyFill="1" applyBorder="1" applyAlignment="1">
      <alignment horizontal="center" vertical="center" wrapText="1"/>
    </xf>
    <xf numFmtId="9" fontId="20" fillId="0" borderId="28" xfId="33" applyNumberFormat="1" applyFont="1" applyFill="1" applyBorder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166" fontId="20" fillId="0" borderId="0" xfId="31" applyFont="1" applyFill="1" applyAlignment="1">
      <alignment horizontal="center"/>
    </xf>
    <xf numFmtId="10" fontId="20" fillId="0" borderId="0" xfId="33" applyNumberFormat="1" applyFont="1" applyFill="1" applyAlignment="1">
      <alignment horizontal="center"/>
    </xf>
    <xf numFmtId="0" fontId="21" fillId="0" borderId="11" xfId="0" applyFont="1" applyFill="1" applyBorder="1" applyAlignment="1">
      <alignment horizontal="center"/>
    </xf>
    <xf numFmtId="167" fontId="20" fillId="0" borderId="13" xfId="0" applyNumberFormat="1" applyFont="1" applyFill="1" applyBorder="1" applyAlignment="1">
      <alignment horizontal="left" wrapText="1"/>
    </xf>
    <xf numFmtId="0" fontId="20" fillId="0" borderId="12" xfId="0" applyFont="1" applyFill="1" applyBorder="1" applyAlignment="1">
      <alignment horizontal="left" wrapText="1"/>
    </xf>
    <xf numFmtId="166" fontId="23" fillId="0" borderId="11" xfId="31" applyFont="1" applyFill="1" applyBorder="1" applyAlignment="1">
      <alignment horizontal="left" wrapText="1"/>
    </xf>
    <xf numFmtId="0" fontId="23" fillId="0" borderId="10" xfId="0" applyFont="1" applyFill="1" applyBorder="1" applyAlignment="1">
      <alignment wrapText="1"/>
    </xf>
    <xf numFmtId="0" fontId="23" fillId="0" borderId="29" xfId="0" applyFont="1" applyFill="1" applyBorder="1" applyAlignment="1">
      <alignment wrapText="1"/>
    </xf>
    <xf numFmtId="0" fontId="20" fillId="0" borderId="10" xfId="0" applyFont="1" applyFill="1" applyBorder="1" applyAlignment="1"/>
    <xf numFmtId="0" fontId="20" fillId="0" borderId="29" xfId="0" applyFont="1" applyFill="1" applyBorder="1" applyAlignment="1"/>
    <xf numFmtId="0" fontId="21" fillId="0" borderId="11" xfId="0" applyFont="1" applyFill="1" applyBorder="1" applyAlignment="1">
      <alignment horizontal="center" wrapText="1"/>
    </xf>
    <xf numFmtId="9" fontId="20" fillId="24" borderId="30" xfId="33" applyNumberFormat="1" applyFont="1" applyFill="1" applyBorder="1" applyAlignment="1">
      <alignment horizontal="center"/>
    </xf>
    <xf numFmtId="0" fontId="18" fillId="24" borderId="11" xfId="0" applyFont="1" applyFill="1" applyBorder="1"/>
    <xf numFmtId="10" fontId="21" fillId="0" borderId="31" xfId="33" applyNumberFormat="1" applyFont="1" applyFill="1" applyBorder="1" applyAlignment="1">
      <alignment horizontal="center" wrapText="1"/>
    </xf>
    <xf numFmtId="10" fontId="20" fillId="0" borderId="32" xfId="33" applyNumberFormat="1" applyFont="1" applyFill="1" applyBorder="1" applyAlignment="1">
      <alignment horizontal="center"/>
    </xf>
    <xf numFmtId="10" fontId="20" fillId="24" borderId="11" xfId="33" applyNumberFormat="1" applyFont="1" applyFill="1" applyBorder="1" applyAlignment="1">
      <alignment horizontal="center"/>
    </xf>
    <xf numFmtId="0" fontId="23" fillId="24" borderId="11" xfId="0" applyFont="1" applyFill="1" applyBorder="1" applyAlignment="1">
      <alignment wrapText="1"/>
    </xf>
    <xf numFmtId="0" fontId="25" fillId="0" borderId="11" xfId="0" applyFont="1" applyBorder="1"/>
    <xf numFmtId="168" fontId="23" fillId="0" borderId="11" xfId="31" applyNumberFormat="1" applyFont="1" applyFill="1" applyBorder="1" applyAlignment="1">
      <alignment horizontal="left" wrapText="1"/>
    </xf>
    <xf numFmtId="167" fontId="18" fillId="0" borderId="11" xfId="0" applyNumberFormat="1" applyFont="1" applyBorder="1" applyAlignment="1">
      <alignment horizontal="center"/>
    </xf>
    <xf numFmtId="167" fontId="17" fillId="0" borderId="11" xfId="0" applyNumberFormat="1" applyFont="1" applyBorder="1" applyAlignment="1">
      <alignment horizontal="center"/>
    </xf>
    <xf numFmtId="0" fontId="21" fillId="0" borderId="13" xfId="0" applyFont="1" applyBorder="1" applyAlignment="1">
      <alignment horizontal="center" vertical="center"/>
    </xf>
    <xf numFmtId="0" fontId="23" fillId="0" borderId="11" xfId="0" applyFont="1" applyFill="1" applyBorder="1"/>
    <xf numFmtId="0" fontId="23" fillId="0" borderId="34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7" fillId="0" borderId="10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7" fillId="0" borderId="37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 applyAlignment="1">
      <alignment horizontal="right"/>
    </xf>
    <xf numFmtId="0" fontId="17" fillId="0" borderId="36" xfId="0" applyFont="1" applyBorder="1" applyAlignment="1">
      <alignment horizontal="right"/>
    </xf>
    <xf numFmtId="0" fontId="17" fillId="0" borderId="1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23" fillId="0" borderId="10" xfId="0" applyFont="1" applyFill="1" applyBorder="1" applyAlignment="1">
      <alignment horizontal="center" wrapText="1"/>
    </xf>
    <xf numFmtId="0" fontId="23" fillId="0" borderId="29" xfId="0" applyFont="1" applyFill="1" applyBorder="1" applyAlignment="1">
      <alignment horizontal="center" wrapText="1"/>
    </xf>
    <xf numFmtId="0" fontId="23" fillId="0" borderId="36" xfId="0" applyFont="1" applyFill="1" applyBorder="1" applyAlignment="1">
      <alignment horizontal="center" wrapText="1"/>
    </xf>
    <xf numFmtId="0" fontId="23" fillId="0" borderId="10" xfId="0" applyFont="1" applyFill="1" applyBorder="1" applyAlignment="1">
      <alignment horizontal="left" vertical="center" wrapText="1"/>
    </xf>
    <xf numFmtId="0" fontId="23" fillId="0" borderId="29" xfId="0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0" fillId="23" borderId="33" xfId="0" applyFont="1" applyFill="1" applyBorder="1" applyAlignment="1">
      <alignment horizontal="center" wrapText="1"/>
    </xf>
    <xf numFmtId="0" fontId="20" fillId="23" borderId="34" xfId="0" applyFont="1" applyFill="1" applyBorder="1" applyAlignment="1">
      <alignment horizontal="center" wrapText="1"/>
    </xf>
    <xf numFmtId="0" fontId="20" fillId="23" borderId="31" xfId="0" applyFont="1" applyFill="1" applyBorder="1" applyAlignment="1">
      <alignment horizontal="center" wrapText="1"/>
    </xf>
    <xf numFmtId="0" fontId="21" fillId="26" borderId="21" xfId="0" applyFont="1" applyFill="1" applyBorder="1" applyAlignment="1">
      <alignment horizontal="center" wrapText="1"/>
    </xf>
    <xf numFmtId="0" fontId="21" fillId="26" borderId="22" xfId="0" applyFont="1" applyFill="1" applyBorder="1" applyAlignment="1">
      <alignment horizontal="center" wrapText="1"/>
    </xf>
    <xf numFmtId="0" fontId="21" fillId="26" borderId="3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right"/>
    </xf>
    <xf numFmtId="0" fontId="23" fillId="0" borderId="33" xfId="0" applyFont="1" applyFill="1" applyBorder="1" applyAlignment="1">
      <alignment horizontal="left"/>
    </xf>
    <xf numFmtId="0" fontId="23" fillId="0" borderId="34" xfId="0" applyFont="1" applyFill="1" applyBorder="1" applyAlignment="1">
      <alignment horizontal="left"/>
    </xf>
    <xf numFmtId="0" fontId="23" fillId="0" borderId="31" xfId="0" applyFont="1" applyFill="1" applyBorder="1" applyAlignment="1">
      <alignment horizontal="left"/>
    </xf>
    <xf numFmtId="0" fontId="21" fillId="0" borderId="33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3" fillId="0" borderId="13" xfId="0" applyFont="1" applyFill="1" applyBorder="1" applyAlignment="1">
      <alignment horizontal="left"/>
    </xf>
    <xf numFmtId="0" fontId="23" fillId="0" borderId="35" xfId="0" applyFont="1" applyFill="1" applyBorder="1" applyAlignment="1">
      <alignment horizontal="left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36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left" wrapText="1"/>
    </xf>
    <xf numFmtId="0" fontId="23" fillId="0" borderId="29" xfId="0" applyFont="1" applyFill="1" applyBorder="1" applyAlignment="1">
      <alignment horizontal="left" wrapText="1"/>
    </xf>
    <xf numFmtId="0" fontId="23" fillId="0" borderId="36" xfId="0" applyFont="1" applyFill="1" applyBorder="1" applyAlignment="1">
      <alignment horizontal="left" wrapText="1"/>
    </xf>
  </cellXfs>
  <cellStyles count="44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Moeda" xfId="30" builtinId="4"/>
    <cellStyle name="Moeda_ANEXO_IV_CUSTOS CONFORTO AMBIENTAL 28-02-08 FINAL" xfId="31"/>
    <cellStyle name="Normal" xfId="0" builtinId="0"/>
    <cellStyle name="Nota" xfId="32" builtinId="10" customBuiltin="1"/>
    <cellStyle name="Porcentagem" xfId="33" builtinId="5"/>
    <cellStyle name="Saída" xfId="34" builtinId="21" customBuiltin="1"/>
    <cellStyle name="Texto de Aviso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  <cellStyle name="Vírgula" xfId="4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activeCell="A30" sqref="A30"/>
    </sheetView>
  </sheetViews>
  <sheetFormatPr defaultRowHeight="11.25"/>
  <cols>
    <col min="1" max="1" width="43.8554687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52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4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4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102</v>
      </c>
      <c r="B30" s="23">
        <v>4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101</v>
      </c>
      <c r="B31" s="23">
        <v>4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100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36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53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41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34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36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42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39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86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40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7" spans="1:8" ht="12" thickBot="1"/>
    <row r="58" spans="1:8" ht="18.600000000000001" customHeight="1" thickBot="1">
      <c r="A58" s="132" t="s">
        <v>48</v>
      </c>
      <c r="B58" s="133"/>
      <c r="C58" s="133"/>
      <c r="D58" s="134"/>
    </row>
    <row r="59" spans="1:8" ht="12" thickBot="1">
      <c r="A59" s="127" t="s">
        <v>43</v>
      </c>
      <c r="B59" s="125" t="s">
        <v>49</v>
      </c>
      <c r="C59" s="126"/>
      <c r="D59" s="119"/>
    </row>
    <row r="60" spans="1:8" ht="12" thickBot="1">
      <c r="A60" s="128"/>
    </row>
    <row r="61" spans="1:8" ht="12" thickBot="1">
      <c r="A61" s="128"/>
      <c r="B61" s="125" t="s">
        <v>50</v>
      </c>
      <c r="C61" s="126"/>
      <c r="D61" s="119"/>
    </row>
    <row r="62" spans="1:8" ht="12" thickBot="1">
      <c r="A62" s="128"/>
    </row>
    <row r="63" spans="1:8" ht="12" thickBot="1">
      <c r="A63" s="128"/>
      <c r="B63" s="125" t="s">
        <v>51</v>
      </c>
      <c r="C63" s="126"/>
      <c r="D63" s="119"/>
    </row>
    <row r="64" spans="1:8" ht="12" thickBot="1">
      <c r="A64" s="128"/>
    </row>
    <row r="65" spans="1:4" ht="12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40:D40"/>
    <mergeCell ref="A8:G8"/>
    <mergeCell ref="A37:G37"/>
    <mergeCell ref="A9:G9"/>
    <mergeCell ref="A15:G15"/>
    <mergeCell ref="A23:G23"/>
    <mergeCell ref="A38:E38"/>
    <mergeCell ref="A39:E39"/>
    <mergeCell ref="A2:G2"/>
    <mergeCell ref="A3:G3"/>
    <mergeCell ref="A4:G4"/>
    <mergeCell ref="A5:G5"/>
    <mergeCell ref="C6:G6"/>
    <mergeCell ref="A50:G51"/>
    <mergeCell ref="B59:C59"/>
    <mergeCell ref="B61:C61"/>
    <mergeCell ref="A44:G44"/>
    <mergeCell ref="A49:D49"/>
    <mergeCell ref="B48:D48"/>
    <mergeCell ref="B63:C63"/>
    <mergeCell ref="A59:A65"/>
    <mergeCell ref="B65:C65"/>
    <mergeCell ref="A58:D58"/>
    <mergeCell ref="B54:D54"/>
    <mergeCell ref="A55:D5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45" workbookViewId="0">
      <selection activeCell="F63" sqref="F63"/>
    </sheetView>
  </sheetViews>
  <sheetFormatPr defaultRowHeight="11.25"/>
  <cols>
    <col min="1" max="1" width="51.14062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140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4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4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4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4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36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53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24.75" thickBot="1">
      <c r="A46" s="106" t="s">
        <v>141</v>
      </c>
      <c r="B46" s="107"/>
      <c r="C46" s="107"/>
      <c r="D46" s="107"/>
      <c r="E46" s="116"/>
      <c r="F46" s="118" t="s">
        <v>25</v>
      </c>
      <c r="G46" s="115"/>
    </row>
    <row r="47" spans="1:10" ht="24.75" thickBot="1">
      <c r="A47" s="106" t="s">
        <v>142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143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144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145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85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146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7" spans="1:8" ht="12" thickBot="1"/>
    <row r="58" spans="1:8" ht="18.600000000000001" customHeight="1" thickBot="1">
      <c r="A58" s="132" t="s">
        <v>148</v>
      </c>
      <c r="B58" s="133"/>
      <c r="C58" s="133"/>
      <c r="D58" s="134"/>
    </row>
    <row r="59" spans="1:8" ht="12" thickBot="1">
      <c r="A59" s="127" t="s">
        <v>147</v>
      </c>
      <c r="B59" s="125" t="s">
        <v>49</v>
      </c>
      <c r="C59" s="126"/>
      <c r="D59" s="119"/>
    </row>
    <row r="60" spans="1:8" ht="12" thickBot="1">
      <c r="A60" s="128"/>
    </row>
    <row r="61" spans="1:8" ht="12" thickBot="1">
      <c r="A61" s="128"/>
      <c r="B61" s="125" t="s">
        <v>50</v>
      </c>
      <c r="C61" s="126"/>
      <c r="D61" s="119"/>
    </row>
    <row r="62" spans="1:8" ht="12" thickBot="1">
      <c r="A62" s="128"/>
    </row>
    <row r="63" spans="1:8" ht="12" thickBot="1">
      <c r="A63" s="128"/>
      <c r="B63" s="125" t="s">
        <v>51</v>
      </c>
      <c r="C63" s="126"/>
      <c r="D63" s="119"/>
    </row>
    <row r="64" spans="1:8" ht="12" thickBot="1">
      <c r="A64" s="128"/>
    </row>
    <row r="65" spans="1:4" ht="12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39:E39"/>
    <mergeCell ref="A40:D40"/>
    <mergeCell ref="A44:G44"/>
    <mergeCell ref="B48:D48"/>
    <mergeCell ref="A49:D49"/>
    <mergeCell ref="A50:G51"/>
    <mergeCell ref="B54:D54"/>
    <mergeCell ref="A55:D55"/>
    <mergeCell ref="A58:D58"/>
    <mergeCell ref="A59:A65"/>
    <mergeCell ref="B59:C59"/>
    <mergeCell ref="B61:C61"/>
    <mergeCell ref="B63:C63"/>
    <mergeCell ref="B65:C65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workbookViewId="0">
      <selection activeCell="H7" sqref="H7"/>
    </sheetView>
  </sheetViews>
  <sheetFormatPr defaultRowHeight="11.25"/>
  <cols>
    <col min="1" max="1" width="44.570312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169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1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1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1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1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1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5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2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2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2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2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2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2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2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2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2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18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26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149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150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7" ht="12.75" thickBot="1">
      <c r="A49" s="138" t="s">
        <v>151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7" ht="12" customHeight="1" thickBot="1">
      <c r="A50" s="140"/>
      <c r="B50" s="140"/>
      <c r="C50" s="140"/>
      <c r="D50" s="140"/>
      <c r="E50" s="140"/>
      <c r="F50" s="140"/>
      <c r="G50" s="140"/>
    </row>
    <row r="51" spans="1:7" ht="12" thickBot="1"/>
    <row r="52" spans="1:7" ht="18.600000000000001" customHeight="1" thickBot="1">
      <c r="A52" s="132" t="s">
        <v>168</v>
      </c>
      <c r="B52" s="133"/>
      <c r="C52" s="133"/>
      <c r="D52" s="134"/>
    </row>
    <row r="53" spans="1:7" ht="12" thickBot="1">
      <c r="A53" s="127" t="s">
        <v>152</v>
      </c>
      <c r="B53" s="125" t="s">
        <v>49</v>
      </c>
      <c r="C53" s="126"/>
      <c r="D53" s="119"/>
    </row>
    <row r="54" spans="1:7" ht="12" thickBot="1">
      <c r="A54" s="128"/>
      <c r="B54" s="125" t="s">
        <v>50</v>
      </c>
      <c r="C54" s="126"/>
      <c r="D54" s="119"/>
    </row>
    <row r="55" spans="1:7" ht="12" thickBot="1">
      <c r="A55" s="128"/>
      <c r="B55" s="125" t="s">
        <v>51</v>
      </c>
      <c r="C55" s="126"/>
      <c r="D55" s="119"/>
    </row>
    <row r="56" spans="1:7" ht="12" thickBot="1">
      <c r="A56" s="129"/>
      <c r="B56" s="125" t="s">
        <v>44</v>
      </c>
      <c r="C56" s="126"/>
      <c r="D56" s="120">
        <f>D53+D54+D55</f>
        <v>0</v>
      </c>
    </row>
  </sheetData>
  <mergeCells count="23"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39:E39"/>
    <mergeCell ref="A40:D40"/>
    <mergeCell ref="A44:G44"/>
    <mergeCell ref="B48:D48"/>
    <mergeCell ref="A49:D49"/>
    <mergeCell ref="A50:G50"/>
    <mergeCell ref="A52:D52"/>
    <mergeCell ref="A53:A56"/>
    <mergeCell ref="B53:C53"/>
    <mergeCell ref="B54:C54"/>
    <mergeCell ref="B55:C55"/>
    <mergeCell ref="B56:C56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13" workbookViewId="0">
      <selection activeCell="F66" sqref="F66"/>
    </sheetView>
  </sheetViews>
  <sheetFormatPr defaultRowHeight="11.25"/>
  <cols>
    <col min="1" max="1" width="44.570312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153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1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/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/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3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/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0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0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2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1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0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0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2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1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1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4.25" customHeight="1" thickBot="1">
      <c r="A33" s="39" t="s">
        <v>4</v>
      </c>
      <c r="B33" s="40">
        <f>SUM(B24:B32)</f>
        <v>7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14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154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155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156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157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158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85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159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7" spans="1:8" ht="12" thickBot="1"/>
    <row r="58" spans="1:8" ht="18.600000000000001" customHeight="1" thickBot="1">
      <c r="A58" s="132" t="s">
        <v>161</v>
      </c>
      <c r="B58" s="133"/>
      <c r="C58" s="133"/>
      <c r="D58" s="134"/>
    </row>
    <row r="59" spans="1:8" ht="12" thickBot="1">
      <c r="A59" s="127" t="s">
        <v>160</v>
      </c>
      <c r="B59" s="125" t="s">
        <v>49</v>
      </c>
      <c r="C59" s="126"/>
      <c r="D59" s="119"/>
    </row>
    <row r="60" spans="1:8" ht="12" thickBot="1">
      <c r="A60" s="128"/>
    </row>
    <row r="61" spans="1:8" ht="12" thickBot="1">
      <c r="A61" s="128"/>
      <c r="B61" s="125" t="s">
        <v>50</v>
      </c>
      <c r="C61" s="126"/>
      <c r="D61" s="119"/>
    </row>
    <row r="62" spans="1:8" ht="12" thickBot="1">
      <c r="A62" s="128"/>
    </row>
    <row r="63" spans="1:8" ht="12" thickBot="1">
      <c r="A63" s="128"/>
      <c r="B63" s="125" t="s">
        <v>51</v>
      </c>
      <c r="C63" s="126"/>
      <c r="D63" s="119"/>
    </row>
    <row r="64" spans="1:8" ht="12" thickBot="1">
      <c r="A64" s="128"/>
    </row>
    <row r="65" spans="1:4" ht="12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39:E39"/>
    <mergeCell ref="A40:D40"/>
    <mergeCell ref="A44:G44"/>
    <mergeCell ref="B48:D48"/>
    <mergeCell ref="A49:D49"/>
    <mergeCell ref="A50:G51"/>
    <mergeCell ref="B54:D54"/>
    <mergeCell ref="A55:D55"/>
    <mergeCell ref="A58:D58"/>
    <mergeCell ref="A59:A65"/>
    <mergeCell ref="B59:C59"/>
    <mergeCell ref="B61:C61"/>
    <mergeCell ref="B63:C63"/>
    <mergeCell ref="B65:C6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selection activeCell="E65" sqref="E65"/>
    </sheetView>
  </sheetViews>
  <sheetFormatPr defaultRowHeight="11.25"/>
  <cols>
    <col min="1" max="1" width="44.570312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162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1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1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1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2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2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7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2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2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2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2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2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2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2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2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2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18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28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163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164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7" ht="12.75" thickBot="1">
      <c r="A49" s="138" t="s">
        <v>165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7" ht="12" customHeight="1">
      <c r="A50" s="123"/>
      <c r="B50" s="123"/>
      <c r="C50" s="123"/>
      <c r="D50" s="123"/>
      <c r="E50" s="123"/>
      <c r="F50" s="123"/>
      <c r="G50" s="123"/>
    </row>
    <row r="51" spans="1:7" ht="12" customHeight="1">
      <c r="A51" s="124"/>
      <c r="B51" s="124"/>
      <c r="C51" s="124"/>
      <c r="D51" s="124"/>
      <c r="E51" s="124"/>
      <c r="F51" s="124"/>
      <c r="G51" s="124"/>
    </row>
    <row r="52" spans="1:7">
      <c r="A52" s="7"/>
      <c r="B52" s="13"/>
      <c r="C52" s="13"/>
      <c r="D52" s="13"/>
      <c r="E52" s="13"/>
      <c r="F52" s="14"/>
      <c r="G52" s="10"/>
    </row>
    <row r="53" spans="1:7" ht="12" thickBot="1"/>
    <row r="54" spans="1:7" ht="18.600000000000001" customHeight="1" thickBot="1">
      <c r="A54" s="132" t="s">
        <v>166</v>
      </c>
      <c r="B54" s="133"/>
      <c r="C54" s="133"/>
      <c r="D54" s="134"/>
    </row>
    <row r="55" spans="1:7" ht="12" thickBot="1">
      <c r="A55" s="127" t="s">
        <v>167</v>
      </c>
      <c r="B55" s="125" t="s">
        <v>49</v>
      </c>
      <c r="C55" s="126"/>
      <c r="D55" s="119"/>
    </row>
    <row r="56" spans="1:7" ht="12" thickBot="1">
      <c r="A56" s="128"/>
    </row>
    <row r="57" spans="1:7" ht="12" thickBot="1">
      <c r="A57" s="128"/>
      <c r="B57" s="125" t="s">
        <v>50</v>
      </c>
      <c r="C57" s="126"/>
      <c r="D57" s="119"/>
    </row>
    <row r="58" spans="1:7" ht="12" thickBot="1">
      <c r="A58" s="128"/>
    </row>
    <row r="59" spans="1:7" ht="12" thickBot="1">
      <c r="A59" s="128"/>
      <c r="B59" s="125" t="s">
        <v>51</v>
      </c>
      <c r="C59" s="126"/>
      <c r="D59" s="119"/>
    </row>
    <row r="60" spans="1:7" ht="12" thickBot="1">
      <c r="A60" s="128"/>
    </row>
    <row r="61" spans="1:7" ht="12" thickBot="1">
      <c r="A61" s="129"/>
      <c r="B61" s="130" t="s">
        <v>44</v>
      </c>
      <c r="C61" s="131"/>
      <c r="D61" s="120">
        <f>D55+D57+D59</f>
        <v>0</v>
      </c>
    </row>
  </sheetData>
  <mergeCells count="22">
    <mergeCell ref="A2:G2"/>
    <mergeCell ref="A3:G3"/>
    <mergeCell ref="A4:G4"/>
    <mergeCell ref="A5:G5"/>
    <mergeCell ref="C6:G6"/>
    <mergeCell ref="A8:G8"/>
    <mergeCell ref="A40:D40"/>
    <mergeCell ref="A44:G44"/>
    <mergeCell ref="B48:D48"/>
    <mergeCell ref="A49:D49"/>
    <mergeCell ref="A9:G9"/>
    <mergeCell ref="A15:G15"/>
    <mergeCell ref="A23:G23"/>
    <mergeCell ref="A37:G37"/>
    <mergeCell ref="A38:E38"/>
    <mergeCell ref="A39:E39"/>
    <mergeCell ref="A54:D54"/>
    <mergeCell ref="A55:A61"/>
    <mergeCell ref="B55:C55"/>
    <mergeCell ref="B57:C57"/>
    <mergeCell ref="B59:C59"/>
    <mergeCell ref="B61:C6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activeCell="A58" sqref="A58:D58"/>
    </sheetView>
  </sheetViews>
  <sheetFormatPr defaultRowHeight="11.25"/>
  <cols>
    <col min="1" max="1" width="43.8554687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53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4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4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4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4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36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53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54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55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86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56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57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58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86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59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7" spans="1:8" ht="12" thickBot="1"/>
    <row r="58" spans="1:8" ht="18.600000000000001" customHeight="1" thickBot="1">
      <c r="A58" s="132" t="s">
        <v>115</v>
      </c>
      <c r="B58" s="133"/>
      <c r="C58" s="133"/>
      <c r="D58" s="134"/>
    </row>
    <row r="59" spans="1:8" ht="12" thickBot="1">
      <c r="A59" s="127" t="s">
        <v>66</v>
      </c>
      <c r="B59" s="125" t="s">
        <v>49</v>
      </c>
      <c r="C59" s="126"/>
      <c r="D59" s="119"/>
    </row>
    <row r="60" spans="1:8" ht="12" thickBot="1">
      <c r="A60" s="128"/>
    </row>
    <row r="61" spans="1:8" ht="12" thickBot="1">
      <c r="A61" s="128"/>
      <c r="B61" s="125" t="s">
        <v>50</v>
      </c>
      <c r="C61" s="126"/>
      <c r="D61" s="119"/>
    </row>
    <row r="62" spans="1:8" ht="12" thickBot="1">
      <c r="A62" s="128"/>
    </row>
    <row r="63" spans="1:8" ht="12" thickBot="1">
      <c r="A63" s="128"/>
      <c r="B63" s="125" t="s">
        <v>51</v>
      </c>
      <c r="C63" s="126"/>
      <c r="D63" s="119"/>
    </row>
    <row r="64" spans="1:8" ht="12" thickBot="1">
      <c r="A64" s="128"/>
    </row>
    <row r="65" spans="1:4" ht="12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39:E39"/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40:D40"/>
    <mergeCell ref="A44:G44"/>
    <mergeCell ref="B48:D48"/>
    <mergeCell ref="A49:D49"/>
    <mergeCell ref="A50:G51"/>
    <mergeCell ref="B54:D54"/>
    <mergeCell ref="A55:D55"/>
    <mergeCell ref="A58:D58"/>
    <mergeCell ref="A59:A65"/>
    <mergeCell ref="B59:C59"/>
    <mergeCell ref="B61:C61"/>
    <mergeCell ref="B63:C63"/>
    <mergeCell ref="B65:C6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4" workbookViewId="0">
      <selection activeCell="A58" sqref="A58:D58"/>
    </sheetView>
  </sheetViews>
  <sheetFormatPr defaultRowHeight="11.25"/>
  <cols>
    <col min="1" max="1" width="43.8554687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68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3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3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23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24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104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105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3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3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32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49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60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61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86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62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63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64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85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65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7" spans="1:8" ht="12" thickBot="1"/>
    <row r="58" spans="1:8" ht="18.600000000000001" customHeight="1" thickBot="1">
      <c r="A58" s="132" t="s">
        <v>116</v>
      </c>
      <c r="B58" s="133"/>
      <c r="C58" s="133"/>
      <c r="D58" s="134"/>
    </row>
    <row r="59" spans="1:8" ht="12" thickBot="1">
      <c r="A59" s="127" t="s">
        <v>67</v>
      </c>
      <c r="B59" s="125" t="s">
        <v>49</v>
      </c>
      <c r="C59" s="126"/>
      <c r="D59" s="119"/>
    </row>
    <row r="60" spans="1:8" ht="12" thickBot="1">
      <c r="A60" s="128"/>
    </row>
    <row r="61" spans="1:8" ht="12" thickBot="1">
      <c r="A61" s="128"/>
      <c r="B61" s="125" t="s">
        <v>50</v>
      </c>
      <c r="C61" s="126"/>
      <c r="D61" s="119"/>
    </row>
    <row r="62" spans="1:8" ht="12" thickBot="1">
      <c r="A62" s="128"/>
    </row>
    <row r="63" spans="1:8" ht="12" thickBot="1">
      <c r="A63" s="128"/>
      <c r="B63" s="125" t="s">
        <v>51</v>
      </c>
      <c r="C63" s="126"/>
      <c r="D63" s="119"/>
    </row>
    <row r="64" spans="1:8" ht="12" thickBot="1">
      <c r="A64" s="128"/>
    </row>
    <row r="65" spans="1:4" ht="12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39:E39"/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40:D40"/>
    <mergeCell ref="A44:G44"/>
    <mergeCell ref="B48:D48"/>
    <mergeCell ref="A49:D49"/>
    <mergeCell ref="A50:G51"/>
    <mergeCell ref="B54:D54"/>
    <mergeCell ref="A55:D55"/>
    <mergeCell ref="A58:D58"/>
    <mergeCell ref="A59:A65"/>
    <mergeCell ref="B59:C59"/>
    <mergeCell ref="B61:C61"/>
    <mergeCell ref="B63:C63"/>
    <mergeCell ref="B65:C6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activeCell="A58" sqref="A58:D58"/>
    </sheetView>
  </sheetViews>
  <sheetFormatPr defaultRowHeight="12" customHeight="1"/>
  <cols>
    <col min="1" max="1" width="43.8554687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76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4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4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24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104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105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4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4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36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53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>
      <c r="A41" s="98"/>
      <c r="B41" s="99"/>
      <c r="C41" s="99"/>
      <c r="D41" s="99"/>
      <c r="E41" s="99"/>
      <c r="F41" s="100"/>
      <c r="G41" s="101"/>
    </row>
    <row r="42" spans="1:10" ht="11.25"/>
    <row r="43" spans="1:10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69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70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86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73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71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72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85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74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6" spans="1:8" ht="11.25"/>
    <row r="57" spans="1:8" thickBot="1"/>
    <row r="58" spans="1:8" ht="18.600000000000001" customHeight="1" thickBot="1">
      <c r="A58" s="132" t="s">
        <v>117</v>
      </c>
      <c r="B58" s="133"/>
      <c r="C58" s="133"/>
      <c r="D58" s="134"/>
    </row>
    <row r="59" spans="1:8" thickBot="1">
      <c r="A59" s="127" t="s">
        <v>75</v>
      </c>
      <c r="B59" s="125" t="s">
        <v>49</v>
      </c>
      <c r="C59" s="126"/>
      <c r="D59" s="119"/>
    </row>
    <row r="60" spans="1:8" thickBot="1">
      <c r="A60" s="128"/>
    </row>
    <row r="61" spans="1:8" thickBot="1">
      <c r="A61" s="128"/>
      <c r="B61" s="125" t="s">
        <v>50</v>
      </c>
      <c r="C61" s="126"/>
      <c r="D61" s="119"/>
    </row>
    <row r="62" spans="1:8" thickBot="1">
      <c r="A62" s="128"/>
    </row>
    <row r="63" spans="1:8" thickBot="1">
      <c r="A63" s="128"/>
      <c r="B63" s="125" t="s">
        <v>51</v>
      </c>
      <c r="C63" s="126"/>
      <c r="D63" s="119"/>
    </row>
    <row r="64" spans="1:8" thickBot="1">
      <c r="A64" s="128"/>
    </row>
    <row r="65" spans="1:4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39:E39"/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40:D40"/>
    <mergeCell ref="A44:G44"/>
    <mergeCell ref="B48:D48"/>
    <mergeCell ref="A49:D49"/>
    <mergeCell ref="A50:G51"/>
    <mergeCell ref="B54:D54"/>
    <mergeCell ref="A55:D55"/>
    <mergeCell ref="A58:D58"/>
    <mergeCell ref="A59:A65"/>
    <mergeCell ref="B59:C59"/>
    <mergeCell ref="B61:C61"/>
    <mergeCell ref="B63:C63"/>
    <mergeCell ref="B65:C6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activeCell="A58" sqref="A58:D58"/>
    </sheetView>
  </sheetViews>
  <sheetFormatPr defaultRowHeight="9.9499999999999993" customHeight="1"/>
  <cols>
    <col min="1" max="1" width="43.8554687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77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4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4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4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101</v>
      </c>
      <c r="B31" s="23">
        <v>4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100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36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53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2" spans="1:10" ht="11.25"/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78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79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80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81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82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85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83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6" spans="1:8" ht="11.25"/>
    <row r="57" spans="1:8" ht="12" thickBot="1"/>
    <row r="58" spans="1:8" ht="18.600000000000001" customHeight="1" thickBot="1">
      <c r="A58" s="132" t="s">
        <v>118</v>
      </c>
      <c r="B58" s="133"/>
      <c r="C58" s="133"/>
      <c r="D58" s="134"/>
    </row>
    <row r="59" spans="1:8" ht="12" thickBot="1">
      <c r="A59" s="127" t="s">
        <v>84</v>
      </c>
      <c r="B59" s="125" t="s">
        <v>49</v>
      </c>
      <c r="C59" s="126"/>
      <c r="D59" s="119"/>
    </row>
    <row r="60" spans="1:8" ht="12" thickBot="1">
      <c r="A60" s="128"/>
    </row>
    <row r="61" spans="1:8" ht="12" thickBot="1">
      <c r="A61" s="128"/>
      <c r="B61" s="125" t="s">
        <v>50</v>
      </c>
      <c r="C61" s="126"/>
      <c r="D61" s="119"/>
    </row>
    <row r="62" spans="1:8" ht="12" thickBot="1">
      <c r="A62" s="128"/>
    </row>
    <row r="63" spans="1:8" ht="12" thickBot="1">
      <c r="A63" s="128"/>
      <c r="B63" s="125" t="s">
        <v>51</v>
      </c>
      <c r="C63" s="126"/>
      <c r="D63" s="119"/>
    </row>
    <row r="64" spans="1:8" ht="12" thickBot="1">
      <c r="A64" s="128"/>
    </row>
    <row r="65" spans="1:4" ht="12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39:E39"/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40:D40"/>
    <mergeCell ref="A44:G44"/>
    <mergeCell ref="B48:D48"/>
    <mergeCell ref="A49:D49"/>
    <mergeCell ref="A50:G51"/>
    <mergeCell ref="B54:D54"/>
    <mergeCell ref="A55:D55"/>
    <mergeCell ref="A58:D58"/>
    <mergeCell ref="A59:A65"/>
    <mergeCell ref="B59:C59"/>
    <mergeCell ref="B61:C61"/>
    <mergeCell ref="B63:C63"/>
    <mergeCell ref="B65:C6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activeCell="P28" sqref="P28"/>
    </sheetView>
  </sheetViews>
  <sheetFormatPr defaultRowHeight="11.25"/>
  <cols>
    <col min="1" max="1" width="44.570312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87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4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4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4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4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36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53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88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89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90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91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92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85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93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7" spans="1:8" ht="12" thickBot="1"/>
    <row r="58" spans="1:8" ht="18.600000000000001" customHeight="1" thickBot="1">
      <c r="A58" s="132" t="s">
        <v>94</v>
      </c>
      <c r="B58" s="133"/>
      <c r="C58" s="133"/>
      <c r="D58" s="134"/>
    </row>
    <row r="59" spans="1:8" ht="12" thickBot="1">
      <c r="A59" s="127" t="s">
        <v>95</v>
      </c>
      <c r="B59" s="125" t="s">
        <v>49</v>
      </c>
      <c r="C59" s="126"/>
      <c r="D59" s="119"/>
    </row>
    <row r="60" spans="1:8" ht="12" thickBot="1">
      <c r="A60" s="128"/>
    </row>
    <row r="61" spans="1:8" ht="12" thickBot="1">
      <c r="A61" s="128"/>
      <c r="B61" s="125" t="s">
        <v>50</v>
      </c>
      <c r="C61" s="126"/>
      <c r="D61" s="119"/>
    </row>
    <row r="62" spans="1:8" ht="12" thickBot="1">
      <c r="A62" s="128"/>
    </row>
    <row r="63" spans="1:8" ht="12" thickBot="1">
      <c r="A63" s="128"/>
      <c r="B63" s="125" t="s">
        <v>51</v>
      </c>
      <c r="C63" s="126"/>
      <c r="D63" s="119"/>
    </row>
    <row r="64" spans="1:8" ht="12" thickBot="1">
      <c r="A64" s="128"/>
    </row>
    <row r="65" spans="1:4" ht="12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39:E39"/>
    <mergeCell ref="A40:D40"/>
    <mergeCell ref="A44:G44"/>
    <mergeCell ref="B48:D48"/>
    <mergeCell ref="A49:D49"/>
    <mergeCell ref="A50:G51"/>
    <mergeCell ref="B54:D54"/>
    <mergeCell ref="A55:D55"/>
    <mergeCell ref="A58:D58"/>
    <mergeCell ref="A59:A65"/>
    <mergeCell ref="B59:C59"/>
    <mergeCell ref="B61:C61"/>
    <mergeCell ref="B63:C63"/>
    <mergeCell ref="B65:C6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sqref="A1:IV65536"/>
    </sheetView>
  </sheetViews>
  <sheetFormatPr defaultRowHeight="11.25"/>
  <cols>
    <col min="1" max="1" width="44.570312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106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4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4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4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4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36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53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107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108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109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110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111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85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112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7" spans="1:8" ht="12" thickBot="1"/>
    <row r="58" spans="1:8" ht="18.600000000000001" customHeight="1" thickBot="1">
      <c r="A58" s="132" t="s">
        <v>113</v>
      </c>
      <c r="B58" s="133"/>
      <c r="C58" s="133"/>
      <c r="D58" s="134"/>
    </row>
    <row r="59" spans="1:8" ht="12" thickBot="1">
      <c r="A59" s="127" t="s">
        <v>114</v>
      </c>
      <c r="B59" s="125" t="s">
        <v>49</v>
      </c>
      <c r="C59" s="126"/>
      <c r="D59" s="119"/>
    </row>
    <row r="60" spans="1:8" ht="12" thickBot="1">
      <c r="A60" s="128"/>
    </row>
    <row r="61" spans="1:8" ht="12" thickBot="1">
      <c r="A61" s="128"/>
      <c r="B61" s="125" t="s">
        <v>50</v>
      </c>
      <c r="C61" s="126"/>
      <c r="D61" s="119"/>
    </row>
    <row r="62" spans="1:8" ht="12" thickBot="1">
      <c r="A62" s="128"/>
    </row>
    <row r="63" spans="1:8" ht="12" thickBot="1">
      <c r="A63" s="128"/>
      <c r="B63" s="125" t="s">
        <v>51</v>
      </c>
      <c r="C63" s="126"/>
      <c r="D63" s="119"/>
    </row>
    <row r="64" spans="1:8" ht="12" thickBot="1">
      <c r="A64" s="128"/>
    </row>
    <row r="65" spans="1:4" ht="12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39:E39"/>
    <mergeCell ref="A40:D40"/>
    <mergeCell ref="A44:G44"/>
    <mergeCell ref="B48:D48"/>
    <mergeCell ref="A49:D49"/>
    <mergeCell ref="A50:G51"/>
    <mergeCell ref="B54:D54"/>
    <mergeCell ref="A55:D55"/>
    <mergeCell ref="A58:D58"/>
    <mergeCell ref="A59:A65"/>
    <mergeCell ref="B59:C59"/>
    <mergeCell ref="B61:C61"/>
    <mergeCell ref="B63:C63"/>
    <mergeCell ref="B65:C65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selection activeCell="H70" sqref="H70"/>
    </sheetView>
  </sheetViews>
  <sheetFormatPr defaultRowHeight="11.25"/>
  <cols>
    <col min="1" max="1" width="47.14062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119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4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4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4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4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36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53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120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121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122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5" customHeight="1" thickBot="1">
      <c r="A52" s="106" t="s">
        <v>123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124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85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125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6" spans="1:8" ht="21" customHeight="1" thickBot="1"/>
    <row r="57" spans="1:8" ht="15" customHeight="1" thickBot="1">
      <c r="A57" s="106" t="s">
        <v>127</v>
      </c>
      <c r="B57" s="107"/>
      <c r="C57" s="107"/>
      <c r="D57" s="107"/>
      <c r="E57" s="116"/>
      <c r="F57" s="105" t="s">
        <v>25</v>
      </c>
      <c r="G57" s="115"/>
    </row>
    <row r="58" spans="1:8" ht="12.75" thickBot="1">
      <c r="A58" s="106" t="s">
        <v>128</v>
      </c>
      <c r="B58" s="107"/>
      <c r="C58" s="107"/>
      <c r="D58" s="107"/>
      <c r="E58" s="116"/>
      <c r="F58" s="105" t="e">
        <f>F57-(F57*G58)</f>
        <v>#VALUE!</v>
      </c>
      <c r="G58" s="114"/>
      <c r="H58" s="117" t="s">
        <v>38</v>
      </c>
    </row>
    <row r="59" spans="1:8" ht="12.75" thickBot="1">
      <c r="A59" s="106" t="s">
        <v>35</v>
      </c>
      <c r="B59" s="135" t="s">
        <v>85</v>
      </c>
      <c r="C59" s="136"/>
      <c r="D59" s="137"/>
      <c r="E59" s="45"/>
      <c r="F59" s="105" t="e">
        <f>F58*E59</f>
        <v>#VALUE!</v>
      </c>
      <c r="G59" s="112"/>
    </row>
    <row r="60" spans="1:8" ht="12.75" thickBot="1">
      <c r="A60" s="138" t="s">
        <v>129</v>
      </c>
      <c r="B60" s="139"/>
      <c r="C60" s="139"/>
      <c r="D60" s="139"/>
      <c r="E60" s="95">
        <v>12</v>
      </c>
      <c r="F60" s="105" t="e">
        <f>(F58+F59)*E60</f>
        <v>#VALUE!</v>
      </c>
      <c r="G60" s="111"/>
    </row>
    <row r="62" spans="1:8" ht="12" thickBot="1"/>
    <row r="63" spans="1:8" ht="18.600000000000001" customHeight="1" thickBot="1">
      <c r="A63" s="132" t="s">
        <v>126</v>
      </c>
      <c r="B63" s="133"/>
      <c r="C63" s="133"/>
      <c r="D63" s="134"/>
    </row>
    <row r="64" spans="1:8" ht="12" thickBot="1">
      <c r="A64" s="127" t="s">
        <v>130</v>
      </c>
      <c r="B64" s="125" t="s">
        <v>49</v>
      </c>
      <c r="C64" s="126"/>
      <c r="D64" s="119"/>
    </row>
    <row r="65" spans="1:4" ht="12" thickBot="1">
      <c r="A65" s="128"/>
    </row>
    <row r="66" spans="1:4" ht="12" thickBot="1">
      <c r="A66" s="128"/>
      <c r="B66" s="125" t="s">
        <v>50</v>
      </c>
      <c r="C66" s="126"/>
      <c r="D66" s="119"/>
    </row>
    <row r="67" spans="1:4" ht="12" thickBot="1">
      <c r="A67" s="128"/>
    </row>
    <row r="68" spans="1:4" ht="12" thickBot="1">
      <c r="A68" s="128"/>
      <c r="B68" s="125" t="s">
        <v>51</v>
      </c>
      <c r="C68" s="126"/>
      <c r="D68" s="119"/>
    </row>
    <row r="69" spans="1:4" ht="12" thickBot="1">
      <c r="A69" s="128"/>
    </row>
    <row r="70" spans="1:4" ht="12" thickBot="1">
      <c r="A70" s="129"/>
      <c r="B70" s="130" t="s">
        <v>44</v>
      </c>
      <c r="C70" s="131"/>
      <c r="D70" s="120">
        <f>D64+D66+D68</f>
        <v>0</v>
      </c>
    </row>
  </sheetData>
  <mergeCells count="27"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39:E39"/>
    <mergeCell ref="A40:D40"/>
    <mergeCell ref="A44:G44"/>
    <mergeCell ref="B48:D48"/>
    <mergeCell ref="A49:D49"/>
    <mergeCell ref="A50:G51"/>
    <mergeCell ref="B54:D54"/>
    <mergeCell ref="A55:D55"/>
    <mergeCell ref="A63:D63"/>
    <mergeCell ref="B59:D59"/>
    <mergeCell ref="A60:D60"/>
    <mergeCell ref="A64:A70"/>
    <mergeCell ref="B64:C64"/>
    <mergeCell ref="B66:C66"/>
    <mergeCell ref="B68:C68"/>
    <mergeCell ref="B70:C70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activeCell="A59" sqref="A59:A65"/>
    </sheetView>
  </sheetViews>
  <sheetFormatPr defaultRowHeight="11.25"/>
  <cols>
    <col min="1" max="1" width="44.5703125" style="1" customWidth="1"/>
    <col min="2" max="2" width="10.7109375" style="2" customWidth="1"/>
    <col min="3" max="3" width="8.140625" style="2" customWidth="1"/>
    <col min="4" max="4" width="16.28515625" style="2" customWidth="1"/>
    <col min="5" max="5" width="15.85546875" style="2" customWidth="1"/>
    <col min="6" max="6" width="17" style="5" customWidth="1"/>
    <col min="7" max="7" width="8.140625" style="3" customWidth="1"/>
    <col min="8" max="8" width="32.7109375" style="1" bestFit="1" customWidth="1"/>
    <col min="9" max="9" width="12.140625" style="1" bestFit="1" customWidth="1"/>
    <col min="10" max="10" width="9.5703125" style="1" bestFit="1" customWidth="1"/>
    <col min="11" max="16384" width="9.140625" style="1"/>
  </cols>
  <sheetData>
    <row r="1" spans="1:9" ht="12" thickBot="1">
      <c r="A1" s="7"/>
      <c r="B1" s="13"/>
      <c r="C1" s="13"/>
      <c r="D1" s="13"/>
      <c r="E1" s="13"/>
      <c r="F1" s="14"/>
      <c r="G1" s="10"/>
    </row>
    <row r="2" spans="1:9" ht="16.5" customHeight="1" thickBot="1">
      <c r="A2" s="145" t="s">
        <v>13</v>
      </c>
      <c r="B2" s="146"/>
      <c r="C2" s="146"/>
      <c r="D2" s="146"/>
      <c r="E2" s="146"/>
      <c r="F2" s="146"/>
      <c r="G2" s="147"/>
    </row>
    <row r="3" spans="1:9" ht="30.6" customHeight="1" thickBot="1">
      <c r="A3" s="148" t="s">
        <v>45</v>
      </c>
      <c r="B3" s="149"/>
      <c r="C3" s="149"/>
      <c r="D3" s="149"/>
      <c r="E3" s="149"/>
      <c r="F3" s="149"/>
      <c r="G3" s="150"/>
      <c r="H3" s="11"/>
    </row>
    <row r="4" spans="1:9" ht="11.25" customHeight="1">
      <c r="A4" s="151" t="s">
        <v>15</v>
      </c>
      <c r="B4" s="152"/>
      <c r="C4" s="152"/>
      <c r="D4" s="152"/>
      <c r="E4" s="152"/>
      <c r="F4" s="152"/>
      <c r="G4" s="153"/>
      <c r="H4" s="12"/>
    </row>
    <row r="5" spans="1:9" ht="12.75" thickBot="1">
      <c r="A5" s="154" t="s">
        <v>131</v>
      </c>
      <c r="B5" s="155"/>
      <c r="C5" s="155"/>
      <c r="D5" s="155"/>
      <c r="E5" s="155"/>
      <c r="F5" s="155"/>
      <c r="G5" s="156"/>
    </row>
    <row r="6" spans="1:9" ht="13.5" customHeight="1" thickBot="1">
      <c r="A6" s="16"/>
      <c r="B6" s="17"/>
      <c r="C6" s="157"/>
      <c r="D6" s="157"/>
      <c r="E6" s="157"/>
      <c r="F6" s="157"/>
      <c r="G6" s="157"/>
      <c r="H6" s="6"/>
    </row>
    <row r="7" spans="1:9" ht="24.75" thickBot="1">
      <c r="A7" s="18" t="s">
        <v>0</v>
      </c>
      <c r="B7" s="19" t="s">
        <v>1</v>
      </c>
      <c r="C7" s="20" t="s">
        <v>28</v>
      </c>
      <c r="D7" s="20" t="s">
        <v>26</v>
      </c>
      <c r="E7" s="20" t="s">
        <v>27</v>
      </c>
      <c r="F7" s="20" t="s">
        <v>12</v>
      </c>
      <c r="G7" s="21" t="s">
        <v>2</v>
      </c>
      <c r="H7" s="6"/>
    </row>
    <row r="8" spans="1:9" ht="17.25" customHeight="1" thickBot="1">
      <c r="A8" s="142" t="s">
        <v>29</v>
      </c>
      <c r="B8" s="143"/>
      <c r="C8" s="143"/>
      <c r="D8" s="143"/>
      <c r="E8" s="143"/>
      <c r="F8" s="143"/>
      <c r="G8" s="144"/>
      <c r="H8" s="6"/>
    </row>
    <row r="9" spans="1:9" ht="12.75" thickBot="1">
      <c r="A9" s="158" t="s">
        <v>3</v>
      </c>
      <c r="B9" s="159"/>
      <c r="C9" s="159"/>
      <c r="D9" s="159"/>
      <c r="E9" s="159"/>
      <c r="F9" s="159"/>
      <c r="G9" s="160"/>
      <c r="H9" s="6"/>
    </row>
    <row r="10" spans="1:9" ht="12.75" thickBot="1">
      <c r="A10" s="22" t="s">
        <v>11</v>
      </c>
      <c r="B10" s="23">
        <v>1</v>
      </c>
      <c r="C10" s="24">
        <v>220</v>
      </c>
      <c r="D10" s="103" t="s">
        <v>25</v>
      </c>
      <c r="E10" s="25" t="e">
        <f>D10/C10</f>
        <v>#VALUE!</v>
      </c>
      <c r="F10" s="26" t="e">
        <f>B10*C10*E10</f>
        <v>#VALUE!</v>
      </c>
      <c r="G10" s="27"/>
      <c r="H10" s="6"/>
    </row>
    <row r="11" spans="1:9" ht="12.75" thickBot="1">
      <c r="A11" s="28" t="s">
        <v>8</v>
      </c>
      <c r="B11" s="29">
        <v>1</v>
      </c>
      <c r="C11" s="30">
        <v>220</v>
      </c>
      <c r="D11" s="103" t="s">
        <v>25</v>
      </c>
      <c r="E11" s="25" t="e">
        <f>D11/C11</f>
        <v>#VALUE!</v>
      </c>
      <c r="F11" s="31" t="e">
        <f>B11*C11*E11</f>
        <v>#VALUE!</v>
      </c>
      <c r="G11" s="32"/>
      <c r="H11" s="6"/>
      <c r="I11" s="7"/>
    </row>
    <row r="12" spans="1:9" ht="12.75" thickBot="1">
      <c r="A12" s="33" t="s">
        <v>14</v>
      </c>
      <c r="B12" s="34">
        <v>1</v>
      </c>
      <c r="C12" s="35">
        <v>220</v>
      </c>
      <c r="D12" s="103" t="s">
        <v>25</v>
      </c>
      <c r="E12" s="36" t="e">
        <f>D12/C12</f>
        <v>#VALUE!</v>
      </c>
      <c r="F12" s="37" t="e">
        <f>B12*C12*E12</f>
        <v>#VALUE!</v>
      </c>
      <c r="G12" s="38"/>
      <c r="H12" s="6"/>
      <c r="I12" s="7"/>
    </row>
    <row r="13" spans="1:9" ht="12.75" thickBot="1">
      <c r="A13" s="39" t="s">
        <v>4</v>
      </c>
      <c r="B13" s="40">
        <f>SUM(B10:B12)</f>
        <v>3</v>
      </c>
      <c r="C13" s="41"/>
      <c r="D13" s="42"/>
      <c r="E13" s="43"/>
      <c r="F13" s="44" t="e">
        <f>SUM(F10:F12)</f>
        <v>#VALUE!</v>
      </c>
      <c r="G13" s="45" t="e">
        <f>F13/F39</f>
        <v>#VALUE!</v>
      </c>
      <c r="H13" s="6"/>
      <c r="I13" s="7"/>
    </row>
    <row r="14" spans="1:9" ht="12.75" thickBot="1">
      <c r="A14" s="46"/>
      <c r="B14" s="47"/>
      <c r="C14" s="48"/>
      <c r="D14" s="48"/>
      <c r="E14" s="49"/>
      <c r="F14" s="49"/>
      <c r="G14" s="50"/>
      <c r="H14" s="6"/>
      <c r="I14" s="7"/>
    </row>
    <row r="15" spans="1:9" ht="12.75" thickBot="1">
      <c r="A15" s="161" t="s">
        <v>9</v>
      </c>
      <c r="B15" s="162"/>
      <c r="C15" s="162"/>
      <c r="D15" s="162"/>
      <c r="E15" s="162"/>
      <c r="F15" s="162"/>
      <c r="G15" s="163"/>
      <c r="H15" s="6"/>
      <c r="I15" s="7"/>
    </row>
    <row r="16" spans="1:9" ht="12.75" thickBot="1">
      <c r="A16" s="51" t="s">
        <v>16</v>
      </c>
      <c r="B16" s="121">
        <v>2</v>
      </c>
      <c r="C16" s="52">
        <v>220</v>
      </c>
      <c r="D16" s="53" t="s">
        <v>25</v>
      </c>
      <c r="E16" s="54" t="e">
        <f>D16/C16</f>
        <v>#VALUE!</v>
      </c>
      <c r="F16" s="55" t="e">
        <f>B16*C16*E16</f>
        <v>#VALUE!</v>
      </c>
      <c r="G16" s="53"/>
      <c r="H16" s="6"/>
      <c r="I16" s="7"/>
    </row>
    <row r="17" spans="1:9" ht="12.75" thickBot="1">
      <c r="A17" s="56" t="s">
        <v>46</v>
      </c>
      <c r="B17" s="57">
        <v>2</v>
      </c>
      <c r="C17" s="58">
        <v>220</v>
      </c>
      <c r="D17" s="53" t="s">
        <v>25</v>
      </c>
      <c r="E17" s="59" t="e">
        <f>D17/C17</f>
        <v>#VALUE!</v>
      </c>
      <c r="F17" s="60" t="e">
        <f>B17*C17*E17</f>
        <v>#VALUE!</v>
      </c>
      <c r="G17" s="61"/>
      <c r="H17" s="6"/>
      <c r="I17" s="7"/>
    </row>
    <row r="18" spans="1:9" ht="12.75" thickBot="1">
      <c r="A18" s="56" t="s">
        <v>17</v>
      </c>
      <c r="B18" s="57">
        <v>2</v>
      </c>
      <c r="C18" s="58">
        <v>220</v>
      </c>
      <c r="D18" s="53" t="s">
        <v>25</v>
      </c>
      <c r="E18" s="59" t="e">
        <f>D18/C18</f>
        <v>#VALUE!</v>
      </c>
      <c r="F18" s="60" t="e">
        <f>B18*C18*E18</f>
        <v>#VALUE!</v>
      </c>
      <c r="G18" s="61"/>
      <c r="H18" s="6"/>
      <c r="I18" s="7"/>
    </row>
    <row r="19" spans="1:9" ht="12.75" thickBot="1">
      <c r="A19" s="56" t="s">
        <v>10</v>
      </c>
      <c r="B19" s="62">
        <v>4</v>
      </c>
      <c r="C19" s="58">
        <v>220</v>
      </c>
      <c r="D19" s="53" t="s">
        <v>25</v>
      </c>
      <c r="E19" s="59" t="e">
        <f>D19/C19</f>
        <v>#VALUE!</v>
      </c>
      <c r="F19" s="60" t="e">
        <f>B19*C19*E19</f>
        <v>#VALUE!</v>
      </c>
      <c r="G19" s="63"/>
      <c r="H19" s="6"/>
      <c r="I19" s="7"/>
    </row>
    <row r="20" spans="1:9" ht="12.75" thickBot="1">
      <c r="A20" s="64" t="s">
        <v>18</v>
      </c>
      <c r="B20" s="65">
        <v>4</v>
      </c>
      <c r="C20" s="66">
        <v>220</v>
      </c>
      <c r="D20" s="53" t="s">
        <v>25</v>
      </c>
      <c r="E20" s="67" t="e">
        <f>D20/C20</f>
        <v>#VALUE!</v>
      </c>
      <c r="F20" s="68" t="e">
        <f>B20*C20*E20</f>
        <v>#VALUE!</v>
      </c>
      <c r="G20" s="69"/>
      <c r="H20" s="6"/>
      <c r="I20" s="7"/>
    </row>
    <row r="21" spans="1:9" ht="12.75" thickBot="1">
      <c r="A21" s="39" t="s">
        <v>4</v>
      </c>
      <c r="B21" s="70">
        <f>SUM(B16:B20)</f>
        <v>14</v>
      </c>
      <c r="C21" s="71"/>
      <c r="D21" s="71"/>
      <c r="E21" s="72"/>
      <c r="F21" s="73" t="e">
        <f>SUM(F16:F20)</f>
        <v>#VALUE!</v>
      </c>
      <c r="G21" s="45" t="e">
        <f>F21/F39</f>
        <v>#VALUE!</v>
      </c>
      <c r="H21" s="6"/>
      <c r="I21" s="7"/>
    </row>
    <row r="22" spans="1:9" ht="12.75" thickBot="1">
      <c r="A22" s="74"/>
      <c r="B22" s="75"/>
      <c r="C22" s="76"/>
      <c r="D22" s="76"/>
      <c r="E22" s="77"/>
      <c r="F22" s="77"/>
      <c r="G22" s="50"/>
      <c r="H22" s="6"/>
      <c r="I22" s="7"/>
    </row>
    <row r="23" spans="1:9" ht="12.75" thickBot="1">
      <c r="A23" s="164" t="s">
        <v>7</v>
      </c>
      <c r="B23" s="159"/>
      <c r="C23" s="165"/>
      <c r="D23" s="159"/>
      <c r="E23" s="159"/>
      <c r="F23" s="159"/>
      <c r="G23" s="160"/>
      <c r="H23" s="6"/>
      <c r="I23" s="8"/>
    </row>
    <row r="24" spans="1:9" ht="12.75" thickBot="1">
      <c r="A24" s="78" t="s">
        <v>21</v>
      </c>
      <c r="B24" s="23">
        <v>4</v>
      </c>
      <c r="C24" s="79">
        <v>180</v>
      </c>
      <c r="D24" s="104" t="s">
        <v>25</v>
      </c>
      <c r="E24" s="80" t="e">
        <f t="shared" ref="E24:E32" si="0">D24/C24</f>
        <v>#VALUE!</v>
      </c>
      <c r="F24" s="81" t="e">
        <f t="shared" ref="F24:F32" si="1">B24*C24*E24</f>
        <v>#VALUE!</v>
      </c>
      <c r="G24" s="82"/>
      <c r="H24" s="9"/>
      <c r="I24" s="7"/>
    </row>
    <row r="25" spans="1:9" ht="12.75" thickBot="1">
      <c r="A25" s="83" t="s">
        <v>22</v>
      </c>
      <c r="B25" s="23">
        <v>4</v>
      </c>
      <c r="C25" s="79">
        <v>180</v>
      </c>
      <c r="D25" s="104" t="s">
        <v>25</v>
      </c>
      <c r="E25" s="80" t="e">
        <f t="shared" si="0"/>
        <v>#VALUE!</v>
      </c>
      <c r="F25" s="81" t="e">
        <f t="shared" si="1"/>
        <v>#VALUE!</v>
      </c>
      <c r="G25" s="61"/>
      <c r="H25" s="9"/>
      <c r="I25" s="7"/>
    </row>
    <row r="26" spans="1:9" ht="12.75" thickBot="1">
      <c r="A26" s="83" t="s">
        <v>96</v>
      </c>
      <c r="B26" s="23">
        <v>4</v>
      </c>
      <c r="C26" s="79">
        <v>180</v>
      </c>
      <c r="D26" s="104" t="s">
        <v>25</v>
      </c>
      <c r="E26" s="80" t="e">
        <f t="shared" si="0"/>
        <v>#VALUE!</v>
      </c>
      <c r="F26" s="81" t="e">
        <f t="shared" si="1"/>
        <v>#VALUE!</v>
      </c>
      <c r="G26" s="61"/>
      <c r="H26" s="9"/>
      <c r="I26" s="7"/>
    </row>
    <row r="27" spans="1:9" ht="12.75" thickBot="1">
      <c r="A27" s="83" t="s">
        <v>97</v>
      </c>
      <c r="B27" s="23">
        <v>4</v>
      </c>
      <c r="C27" s="79">
        <v>180</v>
      </c>
      <c r="D27" s="104" t="s">
        <v>25</v>
      </c>
      <c r="E27" s="80" t="e">
        <f t="shared" si="0"/>
        <v>#VALUE!</v>
      </c>
      <c r="F27" s="81" t="e">
        <f t="shared" si="1"/>
        <v>#VALUE!</v>
      </c>
      <c r="G27" s="61"/>
      <c r="H27" s="9"/>
      <c r="I27" s="7"/>
    </row>
    <row r="28" spans="1:9" ht="12.75" thickBot="1">
      <c r="A28" s="83" t="s">
        <v>98</v>
      </c>
      <c r="B28" s="23">
        <v>4</v>
      </c>
      <c r="C28" s="79">
        <v>180</v>
      </c>
      <c r="D28" s="104" t="s">
        <v>25</v>
      </c>
      <c r="E28" s="80" t="e">
        <f t="shared" si="0"/>
        <v>#VALUE!</v>
      </c>
      <c r="F28" s="81" t="e">
        <f t="shared" si="1"/>
        <v>#VALUE!</v>
      </c>
      <c r="G28" s="61"/>
      <c r="H28" s="9"/>
      <c r="I28" s="7"/>
    </row>
    <row r="29" spans="1:9" ht="12.75" thickBot="1">
      <c r="A29" s="83" t="s">
        <v>99</v>
      </c>
      <c r="B29" s="23">
        <v>4</v>
      </c>
      <c r="C29" s="79">
        <v>180</v>
      </c>
      <c r="D29" s="104" t="s">
        <v>25</v>
      </c>
      <c r="E29" s="80" t="e">
        <f t="shared" si="0"/>
        <v>#VALUE!</v>
      </c>
      <c r="F29" s="81" t="e">
        <f t="shared" si="1"/>
        <v>#VALUE!</v>
      </c>
      <c r="G29" s="61"/>
      <c r="H29" s="9"/>
      <c r="I29" s="7"/>
    </row>
    <row r="30" spans="1:9" ht="12.75" thickBot="1">
      <c r="A30" s="83" t="s">
        <v>20</v>
      </c>
      <c r="B30" s="23">
        <v>4</v>
      </c>
      <c r="C30" s="79">
        <v>180</v>
      </c>
      <c r="D30" s="104" t="s">
        <v>25</v>
      </c>
      <c r="E30" s="80" t="e">
        <f t="shared" si="0"/>
        <v>#VALUE!</v>
      </c>
      <c r="F30" s="81" t="e">
        <f t="shared" si="1"/>
        <v>#VALUE!</v>
      </c>
      <c r="G30" s="61"/>
      <c r="H30" s="9"/>
      <c r="I30" s="7"/>
    </row>
    <row r="31" spans="1:9" ht="12.75" thickBot="1">
      <c r="A31" s="84" t="s">
        <v>19</v>
      </c>
      <c r="B31" s="23">
        <v>4</v>
      </c>
      <c r="C31" s="79">
        <v>180</v>
      </c>
      <c r="D31" s="104" t="s">
        <v>25</v>
      </c>
      <c r="E31" s="80" t="e">
        <f t="shared" si="0"/>
        <v>#VALUE!</v>
      </c>
      <c r="F31" s="81" t="e">
        <f t="shared" si="1"/>
        <v>#VALUE!</v>
      </c>
      <c r="G31" s="61"/>
      <c r="H31" s="9"/>
      <c r="I31" s="7"/>
    </row>
    <row r="32" spans="1:9" ht="12.75" thickBot="1">
      <c r="A32" s="85" t="s">
        <v>103</v>
      </c>
      <c r="B32" s="23">
        <v>4</v>
      </c>
      <c r="C32" s="86">
        <v>180</v>
      </c>
      <c r="D32" s="104" t="s">
        <v>25</v>
      </c>
      <c r="E32" s="80" t="e">
        <f t="shared" si="0"/>
        <v>#VALUE!</v>
      </c>
      <c r="F32" s="87" t="e">
        <f t="shared" si="1"/>
        <v>#VALUE!</v>
      </c>
      <c r="G32" s="88"/>
      <c r="H32" s="9"/>
      <c r="I32" s="7"/>
    </row>
    <row r="33" spans="1:10" ht="11.1" customHeight="1" thickBot="1">
      <c r="A33" s="39" t="s">
        <v>4</v>
      </c>
      <c r="B33" s="40">
        <f>SUM(B24:B32)</f>
        <v>36</v>
      </c>
      <c r="C33" s="41"/>
      <c r="D33" s="41"/>
      <c r="E33" s="89"/>
      <c r="F33" s="90" t="e">
        <f>SUM(F24:F32)</f>
        <v>#VALUE!</v>
      </c>
      <c r="G33" s="45" t="e">
        <f>F33/F39</f>
        <v>#VALUE!</v>
      </c>
      <c r="H33" s="6"/>
    </row>
    <row r="34" spans="1:10" ht="12.75" thickBot="1">
      <c r="A34" s="74"/>
      <c r="B34" s="75"/>
      <c r="C34" s="76"/>
      <c r="D34" s="76"/>
      <c r="E34" s="77"/>
      <c r="F34" s="77"/>
      <c r="G34" s="50"/>
      <c r="H34" s="6"/>
    </row>
    <row r="35" spans="1:10" ht="12.75" thickBot="1">
      <c r="A35" s="122" t="s">
        <v>47</v>
      </c>
      <c r="B35" s="102">
        <f>B13+B21+++B33</f>
        <v>53</v>
      </c>
      <c r="C35" s="76"/>
      <c r="D35" s="76"/>
      <c r="E35" s="77"/>
      <c r="F35" s="77"/>
      <c r="G35" s="50"/>
      <c r="H35" s="6"/>
      <c r="I35" s="4"/>
    </row>
    <row r="36" spans="1:10" ht="12.75" thickBot="1">
      <c r="A36" s="91"/>
      <c r="B36" s="92"/>
      <c r="C36" s="92"/>
      <c r="D36" s="92"/>
      <c r="E36" s="92"/>
      <c r="F36" s="93"/>
      <c r="G36" s="50"/>
    </row>
    <row r="37" spans="1:10" ht="12.75" thickBot="1">
      <c r="A37" s="142" t="s">
        <v>30</v>
      </c>
      <c r="B37" s="143"/>
      <c r="C37" s="143"/>
      <c r="D37" s="143"/>
      <c r="E37" s="143"/>
      <c r="F37" s="143"/>
      <c r="G37" s="144"/>
      <c r="J37" s="15"/>
    </row>
    <row r="38" spans="1:10" ht="12.75" thickBot="1">
      <c r="A38" s="166"/>
      <c r="B38" s="167"/>
      <c r="C38" s="167"/>
      <c r="D38" s="167"/>
      <c r="E38" s="168"/>
      <c r="F38" s="102" t="s">
        <v>5</v>
      </c>
      <c r="G38" s="27"/>
    </row>
    <row r="39" spans="1:10" ht="11.25" customHeight="1" thickBot="1">
      <c r="A39" s="169" t="s">
        <v>6</v>
      </c>
      <c r="B39" s="170"/>
      <c r="C39" s="170"/>
      <c r="D39" s="170"/>
      <c r="E39" s="171"/>
      <c r="F39" s="94" t="e">
        <f>F13+F21+F33</f>
        <v>#VALUE!</v>
      </c>
      <c r="G39" s="32" t="e">
        <f>F39/F39</f>
        <v>#VALUE!</v>
      </c>
    </row>
    <row r="40" spans="1:10" ht="12" customHeight="1" thickBot="1">
      <c r="A40" s="138" t="s">
        <v>31</v>
      </c>
      <c r="B40" s="139"/>
      <c r="C40" s="139"/>
      <c r="D40" s="139"/>
      <c r="E40" s="95">
        <v>12</v>
      </c>
      <c r="F40" s="96" t="e">
        <f>F39*E40</f>
        <v>#VALUE!</v>
      </c>
      <c r="G40" s="97"/>
    </row>
    <row r="41" spans="1:10" ht="12">
      <c r="A41" s="98"/>
      <c r="B41" s="99"/>
      <c r="C41" s="99"/>
      <c r="D41" s="99"/>
      <c r="E41" s="99"/>
      <c r="F41" s="100"/>
      <c r="G41" s="101"/>
    </row>
    <row r="43" spans="1:10" ht="12" thickBot="1"/>
    <row r="44" spans="1:10" ht="22.5" customHeight="1" thickBot="1">
      <c r="A44" s="142" t="s">
        <v>32</v>
      </c>
      <c r="B44" s="143"/>
      <c r="C44" s="143"/>
      <c r="D44" s="143"/>
      <c r="E44" s="143"/>
      <c r="F44" s="143"/>
      <c r="G44" s="144"/>
    </row>
    <row r="45" spans="1:10" ht="48.75" thickBot="1">
      <c r="A45" s="108"/>
      <c r="B45" s="109"/>
      <c r="C45" s="109"/>
      <c r="D45" s="109"/>
      <c r="E45" s="110" t="s">
        <v>37</v>
      </c>
      <c r="F45" s="19" t="s">
        <v>5</v>
      </c>
      <c r="G45" s="113" t="s">
        <v>33</v>
      </c>
    </row>
    <row r="46" spans="1:10" ht="12.75" thickBot="1">
      <c r="A46" s="106" t="s">
        <v>132</v>
      </c>
      <c r="B46" s="107"/>
      <c r="C46" s="107"/>
      <c r="D46" s="107"/>
      <c r="E46" s="116"/>
      <c r="F46" s="118" t="s">
        <v>25</v>
      </c>
      <c r="G46" s="115"/>
    </row>
    <row r="47" spans="1:10" ht="12.75" thickBot="1">
      <c r="A47" s="106" t="s">
        <v>133</v>
      </c>
      <c r="B47" s="107"/>
      <c r="C47" s="107"/>
      <c r="D47" s="107"/>
      <c r="E47" s="116"/>
      <c r="F47" s="118" t="e">
        <f>F46-(F46*G47)</f>
        <v>#VALUE!</v>
      </c>
      <c r="G47" s="114"/>
      <c r="H47" s="117" t="s">
        <v>38</v>
      </c>
    </row>
    <row r="48" spans="1:10" ht="13.5" customHeight="1" thickBot="1">
      <c r="A48" s="106" t="s">
        <v>35</v>
      </c>
      <c r="B48" s="135" t="s">
        <v>85</v>
      </c>
      <c r="C48" s="136"/>
      <c r="D48" s="137"/>
      <c r="E48" s="45"/>
      <c r="F48" s="118" t="e">
        <f>F47*E48</f>
        <v>#VALUE!</v>
      </c>
      <c r="G48" s="112"/>
    </row>
    <row r="49" spans="1:8" ht="12.75" thickBot="1">
      <c r="A49" s="138" t="s">
        <v>134</v>
      </c>
      <c r="B49" s="139"/>
      <c r="C49" s="139"/>
      <c r="D49" s="139"/>
      <c r="E49" s="95">
        <v>12</v>
      </c>
      <c r="F49" s="118" t="e">
        <f>(F47+F48)*E49</f>
        <v>#VALUE!</v>
      </c>
      <c r="G49" s="111"/>
    </row>
    <row r="50" spans="1:8" ht="12" customHeight="1">
      <c r="A50" s="140"/>
      <c r="B50" s="140"/>
      <c r="C50" s="140"/>
      <c r="D50" s="140"/>
      <c r="E50" s="140"/>
      <c r="F50" s="140"/>
      <c r="G50" s="140"/>
    </row>
    <row r="51" spans="1:8" ht="12" thickBot="1">
      <c r="A51" s="141"/>
      <c r="B51" s="141"/>
      <c r="C51" s="141"/>
      <c r="D51" s="141"/>
      <c r="E51" s="141"/>
      <c r="F51" s="141"/>
      <c r="G51" s="141"/>
    </row>
    <row r="52" spans="1:8" ht="12.75" thickBot="1">
      <c r="A52" s="106" t="s">
        <v>135</v>
      </c>
      <c r="B52" s="107"/>
      <c r="C52" s="107"/>
      <c r="D52" s="107"/>
      <c r="E52" s="116"/>
      <c r="F52" s="105" t="s">
        <v>25</v>
      </c>
      <c r="G52" s="115"/>
    </row>
    <row r="53" spans="1:8" ht="12.75" thickBot="1">
      <c r="A53" s="106" t="s">
        <v>136</v>
      </c>
      <c r="B53" s="107"/>
      <c r="C53" s="107"/>
      <c r="D53" s="107"/>
      <c r="E53" s="116"/>
      <c r="F53" s="105" t="e">
        <f>F52-(F52*G53)</f>
        <v>#VALUE!</v>
      </c>
      <c r="G53" s="114"/>
      <c r="H53" s="117" t="s">
        <v>38</v>
      </c>
    </row>
    <row r="54" spans="1:8" ht="12.75" thickBot="1">
      <c r="A54" s="106" t="s">
        <v>35</v>
      </c>
      <c r="B54" s="135" t="s">
        <v>85</v>
      </c>
      <c r="C54" s="136"/>
      <c r="D54" s="137"/>
      <c r="E54" s="45"/>
      <c r="F54" s="105" t="e">
        <f>F53*E54</f>
        <v>#VALUE!</v>
      </c>
      <c r="G54" s="112"/>
    </row>
    <row r="55" spans="1:8" ht="12.75" thickBot="1">
      <c r="A55" s="138" t="s">
        <v>137</v>
      </c>
      <c r="B55" s="139"/>
      <c r="C55" s="139"/>
      <c r="D55" s="139"/>
      <c r="E55" s="95">
        <v>12</v>
      </c>
      <c r="F55" s="105" t="e">
        <f>(F53+F54)*E55</f>
        <v>#VALUE!</v>
      </c>
      <c r="G55" s="111"/>
    </row>
    <row r="57" spans="1:8" ht="12" thickBot="1"/>
    <row r="58" spans="1:8" ht="18.600000000000001" customHeight="1" thickBot="1">
      <c r="A58" s="132" t="s">
        <v>138</v>
      </c>
      <c r="B58" s="133"/>
      <c r="C58" s="133"/>
      <c r="D58" s="134"/>
    </row>
    <row r="59" spans="1:8" ht="12" thickBot="1">
      <c r="A59" s="127" t="s">
        <v>139</v>
      </c>
      <c r="B59" s="125" t="s">
        <v>49</v>
      </c>
      <c r="C59" s="126"/>
      <c r="D59" s="119"/>
    </row>
    <row r="60" spans="1:8" ht="12" thickBot="1">
      <c r="A60" s="128"/>
    </row>
    <row r="61" spans="1:8" ht="12" thickBot="1">
      <c r="A61" s="128"/>
      <c r="B61" s="125" t="s">
        <v>50</v>
      </c>
      <c r="C61" s="126"/>
      <c r="D61" s="119"/>
    </row>
    <row r="62" spans="1:8" ht="12" thickBot="1">
      <c r="A62" s="128"/>
    </row>
    <row r="63" spans="1:8" ht="12" thickBot="1">
      <c r="A63" s="128"/>
      <c r="B63" s="125" t="s">
        <v>51</v>
      </c>
      <c r="C63" s="126"/>
      <c r="D63" s="119"/>
    </row>
    <row r="64" spans="1:8" ht="12" thickBot="1">
      <c r="A64" s="128"/>
    </row>
    <row r="65" spans="1:4" ht="12" thickBot="1">
      <c r="A65" s="129"/>
      <c r="B65" s="130" t="s">
        <v>44</v>
      </c>
      <c r="C65" s="131"/>
      <c r="D65" s="120">
        <f>D59+D61+D63</f>
        <v>0</v>
      </c>
    </row>
  </sheetData>
  <mergeCells count="25">
    <mergeCell ref="A2:G2"/>
    <mergeCell ref="A3:G3"/>
    <mergeCell ref="A4:G4"/>
    <mergeCell ref="A5:G5"/>
    <mergeCell ref="C6:G6"/>
    <mergeCell ref="A8:G8"/>
    <mergeCell ref="A9:G9"/>
    <mergeCell ref="A15:G15"/>
    <mergeCell ref="A23:G23"/>
    <mergeCell ref="A37:G37"/>
    <mergeCell ref="A38:E38"/>
    <mergeCell ref="A39:E39"/>
    <mergeCell ref="A40:D40"/>
    <mergeCell ref="A44:G44"/>
    <mergeCell ref="B48:D48"/>
    <mergeCell ref="A49:D49"/>
    <mergeCell ref="A50:G51"/>
    <mergeCell ref="B54:D54"/>
    <mergeCell ref="A55:D55"/>
    <mergeCell ref="A58:D58"/>
    <mergeCell ref="A59:A65"/>
    <mergeCell ref="B59:C59"/>
    <mergeCell ref="B61:C61"/>
    <mergeCell ref="B63:C63"/>
    <mergeCell ref="B65:C6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LOTE I</vt:lpstr>
      <vt:lpstr>LOTE II</vt:lpstr>
      <vt:lpstr>LOTE III</vt:lpstr>
      <vt:lpstr>LOTE IV</vt:lpstr>
      <vt:lpstr>LOTE V</vt:lpstr>
      <vt:lpstr>LOTE VI</vt:lpstr>
      <vt:lpstr>LOTE VII</vt:lpstr>
      <vt:lpstr>LOTE VIII</vt:lpstr>
      <vt:lpstr>LOTE IX</vt:lpstr>
      <vt:lpstr>LOTE X</vt:lpstr>
      <vt:lpstr>LOTE XI</vt:lpstr>
      <vt:lpstr>LOTE XII</vt:lpstr>
      <vt:lpstr>LOTE XIII</vt:lpstr>
    </vt:vector>
  </TitlesOfParts>
  <Company>ECO Sistemas Ltda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bruna.carolina</dc:creator>
  <cp:lastModifiedBy>FUNDACAO SAUDE</cp:lastModifiedBy>
  <cp:lastPrinted>2021-02-24T12:32:31Z</cp:lastPrinted>
  <dcterms:created xsi:type="dcterms:W3CDTF">2008-02-28T19:39:04Z</dcterms:created>
  <dcterms:modified xsi:type="dcterms:W3CDTF">2024-07-12T14:44:00Z</dcterms:modified>
</cp:coreProperties>
</file>